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Tunde.Knez\Downloads\"/>
    </mc:Choice>
  </mc:AlternateContent>
  <xr:revisionPtr revIDLastSave="0" documentId="13_ncr:1_{6C5C255A-64F6-4BEE-B336-5CFCF8167487}" xr6:coauthVersionLast="47" xr6:coauthVersionMax="47" xr10:uidLastSave="{00000000-0000-0000-0000-000000000000}"/>
  <bookViews>
    <workbookView xWindow="-110" yWindow="-110" windowWidth="19420" windowHeight="11500" firstSheet="1" activeTab="1" xr2:uid="{00000000-000D-0000-FFFF-FFFF00000000}"/>
  </bookViews>
  <sheets>
    <sheet name="Sheet1" sheetId="2" state="hidden" r:id="rId1"/>
    <sheet name="To Publish June 25" sheetId="7" r:id="rId2"/>
    <sheet name="Data to be published April" sheetId="3" state="hidden" r:id="rId3"/>
    <sheet name="Nominal Lookup" sheetId="6" state="hidden" r:id="rId4"/>
    <sheet name="Cost Centre Lookup" sheetId="5" state="hidden" r:id="rId5"/>
  </sheets>
  <definedNames>
    <definedName name="_xlnm._FilterDatabase" localSheetId="2" hidden="1">'Data to be published April'!$A$1:$E$236</definedName>
    <definedName name="_xlnm._FilterDatabase" localSheetId="3" hidden="1">'Nominal Lookup'!$B$4:$Q$498</definedName>
    <definedName name="_xlnm._FilterDatabase" localSheetId="0" hidden="1">Sheet1!$A$2:$J$378</definedName>
    <definedName name="_xlnm._FilterDatabase" localSheetId="1" hidden="1">'To Publish June 25'!$A$4:$E$548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9" i="7" l="1"/>
  <c r="P40" i="7"/>
  <c r="P63" i="7"/>
  <c r="O64" i="7"/>
  <c r="P64" i="7"/>
  <c r="O79" i="7"/>
  <c r="P79" i="7"/>
  <c r="P87" i="7"/>
  <c r="O103" i="7"/>
  <c r="P103" i="7"/>
  <c r="O118" i="7"/>
  <c r="P135" i="7"/>
  <c r="P160" i="7"/>
  <c r="P175" i="7"/>
  <c r="P182" i="7"/>
  <c r="P183" i="7"/>
  <c r="O200" i="7"/>
  <c r="P200" i="7"/>
  <c r="O214" i="7"/>
  <c r="O223" i="7"/>
  <c r="P231" i="7"/>
  <c r="O240" i="7"/>
  <c r="P240" i="7"/>
  <c r="P255" i="7"/>
  <c r="O256" i="7"/>
  <c r="P256" i="7"/>
  <c r="P271" i="7"/>
  <c r="O278" i="7"/>
  <c r="P278" i="7"/>
  <c r="P279" i="7"/>
  <c r="O286" i="7"/>
  <c r="P286" i="7"/>
  <c r="P294" i="7"/>
  <c r="P295" i="7"/>
  <c r="O296" i="7"/>
  <c r="P303" i="7"/>
  <c r="O304" i="7"/>
  <c r="O310" i="7"/>
  <c r="P310" i="7"/>
  <c r="O312" i="7"/>
  <c r="O313" i="7"/>
  <c r="O319" i="7"/>
  <c r="O326" i="7"/>
  <c r="P326" i="7"/>
  <c r="P327" i="7"/>
  <c r="O328" i="7"/>
  <c r="P334" i="7"/>
  <c r="O344" i="7"/>
  <c r="O350" i="7"/>
  <c r="P350" i="7"/>
  <c r="O352" i="7"/>
  <c r="P366" i="7"/>
  <c r="P367" i="7"/>
  <c r="O368" i="7"/>
  <c r="O374" i="7"/>
  <c r="P375" i="7"/>
  <c r="O385" i="7"/>
  <c r="P390" i="7"/>
  <c r="O392" i="7"/>
  <c r="O406" i="7"/>
  <c r="P406" i="7"/>
  <c r="O408" i="7"/>
  <c r="P414" i="7"/>
  <c r="O415" i="7"/>
  <c r="P423" i="7"/>
  <c r="O432" i="7"/>
  <c r="P439" i="7"/>
  <c r="O440" i="7"/>
  <c r="P447" i="7"/>
  <c r="O448" i="7"/>
  <c r="O454" i="7"/>
  <c r="O464" i="7"/>
  <c r="P478" i="7"/>
  <c r="O488" i="7"/>
  <c r="O496" i="7"/>
  <c r="O502" i="7"/>
  <c r="P502" i="7"/>
  <c r="O504" i="7"/>
  <c r="O505" i="7"/>
  <c r="P510" i="7"/>
  <c r="O511" i="7"/>
  <c r="O518" i="7"/>
  <c r="O530" i="7"/>
  <c r="O531" i="7"/>
  <c r="O535" i="7"/>
  <c r="O537" i="7"/>
  <c r="P4" i="7"/>
  <c r="Q277" i="7"/>
  <c r="R277" i="7" s="1"/>
  <c r="O277" i="7" s="1"/>
  <c r="Q278" i="7"/>
  <c r="R278" i="7" s="1"/>
  <c r="S278" i="7"/>
  <c r="Q279" i="7"/>
  <c r="R279" i="7"/>
  <c r="O279" i="7" s="1"/>
  <c r="S279" i="7"/>
  <c r="Q280" i="7"/>
  <c r="R280" i="7" s="1"/>
  <c r="O280" i="7" s="1"/>
  <c r="Q281" i="7"/>
  <c r="R281" i="7"/>
  <c r="O281" i="7" s="1"/>
  <c r="S281" i="7"/>
  <c r="P281" i="7" s="1"/>
  <c r="Q282" i="7"/>
  <c r="Q283" i="7"/>
  <c r="R283" i="7"/>
  <c r="O283" i="7" s="1"/>
  <c r="S283" i="7"/>
  <c r="P283" i="7" s="1"/>
  <c r="Q284" i="7"/>
  <c r="R284" i="7" s="1"/>
  <c r="O284" i="7" s="1"/>
  <c r="Q285" i="7"/>
  <c r="R285" i="7" s="1"/>
  <c r="O285" i="7" s="1"/>
  <c r="Q286" i="7"/>
  <c r="R286" i="7" s="1"/>
  <c r="S286" i="7"/>
  <c r="Q287" i="7"/>
  <c r="R287" i="7"/>
  <c r="O287" i="7" s="1"/>
  <c r="S287" i="7"/>
  <c r="P287" i="7" s="1"/>
  <c r="Q288" i="7"/>
  <c r="R288" i="7" s="1"/>
  <c r="O288" i="7" s="1"/>
  <c r="Q289" i="7"/>
  <c r="S289" i="7" s="1"/>
  <c r="P289" i="7" s="1"/>
  <c r="R289" i="7"/>
  <c r="O289" i="7" s="1"/>
  <c r="Q290" i="7"/>
  <c r="Q291" i="7"/>
  <c r="R291" i="7" s="1"/>
  <c r="O291" i="7" s="1"/>
  <c r="S291" i="7"/>
  <c r="P291" i="7" s="1"/>
  <c r="Q292" i="7"/>
  <c r="R292" i="7" s="1"/>
  <c r="O292" i="7" s="1"/>
  <c r="S292" i="7"/>
  <c r="P292" i="7" s="1"/>
  <c r="Q293" i="7"/>
  <c r="R293" i="7" s="1"/>
  <c r="O293" i="7" s="1"/>
  <c r="Q294" i="7"/>
  <c r="R294" i="7"/>
  <c r="O294" i="7" s="1"/>
  <c r="S294" i="7"/>
  <c r="Q295" i="7"/>
  <c r="S295" i="7" s="1"/>
  <c r="R295" i="7"/>
  <c r="O295" i="7" s="1"/>
  <c r="Q296" i="7"/>
  <c r="R296" i="7" s="1"/>
  <c r="Q297" i="7"/>
  <c r="S297" i="7" s="1"/>
  <c r="P297" i="7" s="1"/>
  <c r="R297" i="7"/>
  <c r="O297" i="7" s="1"/>
  <c r="Q298" i="7"/>
  <c r="Q299" i="7"/>
  <c r="R299" i="7" s="1"/>
  <c r="O299" i="7" s="1"/>
  <c r="S299" i="7"/>
  <c r="P299" i="7" s="1"/>
  <c r="Q300" i="7"/>
  <c r="R300" i="7" s="1"/>
  <c r="O300" i="7" s="1"/>
  <c r="Q301" i="7"/>
  <c r="R301" i="7" s="1"/>
  <c r="O301" i="7" s="1"/>
  <c r="Q302" i="7"/>
  <c r="S302" i="7" s="1"/>
  <c r="P302" i="7" s="1"/>
  <c r="R302" i="7"/>
  <c r="O302" i="7" s="1"/>
  <c r="Q303" i="7"/>
  <c r="R303" i="7" s="1"/>
  <c r="O303" i="7" s="1"/>
  <c r="S303" i="7"/>
  <c r="Q304" i="7"/>
  <c r="R304" i="7" s="1"/>
  <c r="Q305" i="7"/>
  <c r="S305" i="7" s="1"/>
  <c r="P305" i="7" s="1"/>
  <c r="R305" i="7"/>
  <c r="O305" i="7" s="1"/>
  <c r="Q306" i="7"/>
  <c r="Q307" i="7"/>
  <c r="R307" i="7"/>
  <c r="O307" i="7" s="1"/>
  <c r="S307" i="7"/>
  <c r="P307" i="7" s="1"/>
  <c r="Q308" i="7"/>
  <c r="Q309" i="7"/>
  <c r="R309" i="7" s="1"/>
  <c r="O309" i="7" s="1"/>
  <c r="Q310" i="7"/>
  <c r="R310" i="7"/>
  <c r="S310" i="7"/>
  <c r="Q311" i="7"/>
  <c r="R311" i="7"/>
  <c r="O311" i="7" s="1"/>
  <c r="S311" i="7"/>
  <c r="P311" i="7" s="1"/>
  <c r="Q312" i="7"/>
  <c r="R312" i="7" s="1"/>
  <c r="Q313" i="7"/>
  <c r="S313" i="7" s="1"/>
  <c r="P313" i="7" s="1"/>
  <c r="R313" i="7"/>
  <c r="Q314" i="7"/>
  <c r="Q315" i="7"/>
  <c r="R315" i="7"/>
  <c r="O315" i="7" s="1"/>
  <c r="S315" i="7"/>
  <c r="P315" i="7" s="1"/>
  <c r="Q316" i="7"/>
  <c r="R316" i="7" s="1"/>
  <c r="O316" i="7" s="1"/>
  <c r="Q317" i="7"/>
  <c r="R317" i="7" s="1"/>
  <c r="O317" i="7" s="1"/>
  <c r="Q318" i="7"/>
  <c r="R318" i="7"/>
  <c r="O318" i="7" s="1"/>
  <c r="S318" i="7"/>
  <c r="P318" i="7" s="1"/>
  <c r="Q319" i="7"/>
  <c r="R319" i="7"/>
  <c r="S319" i="7"/>
  <c r="P319" i="7" s="1"/>
  <c r="Q320" i="7"/>
  <c r="R320" i="7" s="1"/>
  <c r="O320" i="7" s="1"/>
  <c r="Q321" i="7"/>
  <c r="S321" i="7" s="1"/>
  <c r="P321" i="7" s="1"/>
  <c r="R321" i="7"/>
  <c r="O321" i="7" s="1"/>
  <c r="Q322" i="7"/>
  <c r="Q323" i="7"/>
  <c r="R323" i="7"/>
  <c r="O323" i="7" s="1"/>
  <c r="S323" i="7"/>
  <c r="P323" i="7" s="1"/>
  <c r="Q324" i="7"/>
  <c r="R324" i="7" s="1"/>
  <c r="O324" i="7" s="1"/>
  <c r="S324" i="7"/>
  <c r="P324" i="7" s="1"/>
  <c r="Q325" i="7"/>
  <c r="R325" i="7" s="1"/>
  <c r="O325" i="7" s="1"/>
  <c r="Q326" i="7"/>
  <c r="R326" i="7"/>
  <c r="S326" i="7"/>
  <c r="Q327" i="7"/>
  <c r="R327" i="7"/>
  <c r="O327" i="7" s="1"/>
  <c r="S327" i="7"/>
  <c r="Q328" i="7"/>
  <c r="R328" i="7" s="1"/>
  <c r="Q329" i="7"/>
  <c r="S329" i="7" s="1"/>
  <c r="P329" i="7" s="1"/>
  <c r="R329" i="7"/>
  <c r="O329" i="7" s="1"/>
  <c r="Q330" i="7"/>
  <c r="Q331" i="7"/>
  <c r="Q332" i="7"/>
  <c r="R332" i="7" s="1"/>
  <c r="O332" i="7" s="1"/>
  <c r="Q333" i="7"/>
  <c r="R333" i="7" s="1"/>
  <c r="O333" i="7" s="1"/>
  <c r="Q334" i="7"/>
  <c r="R334" i="7"/>
  <c r="O334" i="7" s="1"/>
  <c r="S334" i="7"/>
  <c r="Q335" i="7"/>
  <c r="R335" i="7"/>
  <c r="O335" i="7" s="1"/>
  <c r="S335" i="7"/>
  <c r="P335" i="7" s="1"/>
  <c r="Q336" i="7"/>
  <c r="R336" i="7" s="1"/>
  <c r="O336" i="7" s="1"/>
  <c r="Q337" i="7"/>
  <c r="Q338" i="7"/>
  <c r="Q339" i="7"/>
  <c r="S339" i="7" s="1"/>
  <c r="P339" i="7" s="1"/>
  <c r="R339" i="7"/>
  <c r="O339" i="7" s="1"/>
  <c r="Q340" i="7"/>
  <c r="R340" i="7" s="1"/>
  <c r="O340" i="7" s="1"/>
  <c r="Q341" i="7"/>
  <c r="R341" i="7" s="1"/>
  <c r="O341" i="7" s="1"/>
  <c r="Q342" i="7"/>
  <c r="R342" i="7"/>
  <c r="O342" i="7" s="1"/>
  <c r="S342" i="7"/>
  <c r="P342" i="7" s="1"/>
  <c r="Q343" i="7"/>
  <c r="R343" i="7"/>
  <c r="O343" i="7" s="1"/>
  <c r="S343" i="7"/>
  <c r="P343" i="7" s="1"/>
  <c r="Q344" i="7"/>
  <c r="R344" i="7" s="1"/>
  <c r="Q345" i="7"/>
  <c r="S345" i="7" s="1"/>
  <c r="P345" i="7" s="1"/>
  <c r="R345" i="7"/>
  <c r="O345" i="7" s="1"/>
  <c r="Q346" i="7"/>
  <c r="Q347" i="7"/>
  <c r="Q348" i="7"/>
  <c r="R348" i="7" s="1"/>
  <c r="O348" i="7" s="1"/>
  <c r="S348" i="7"/>
  <c r="P348" i="7" s="1"/>
  <c r="Q349" i="7"/>
  <c r="R349" i="7" s="1"/>
  <c r="O349" i="7" s="1"/>
  <c r="Q350" i="7"/>
  <c r="R350" i="7"/>
  <c r="S350" i="7"/>
  <c r="Q351" i="7"/>
  <c r="Q352" i="7"/>
  <c r="R352" i="7" s="1"/>
  <c r="Q353" i="7"/>
  <c r="S353" i="7" s="1"/>
  <c r="P353" i="7" s="1"/>
  <c r="R353" i="7"/>
  <c r="O353" i="7" s="1"/>
  <c r="Q354" i="7"/>
  <c r="Q355" i="7"/>
  <c r="R355" i="7"/>
  <c r="O355" i="7" s="1"/>
  <c r="S355" i="7"/>
  <c r="P355" i="7" s="1"/>
  <c r="Q356" i="7"/>
  <c r="R356" i="7" s="1"/>
  <c r="O356" i="7" s="1"/>
  <c r="S356" i="7"/>
  <c r="P356" i="7" s="1"/>
  <c r="Q357" i="7"/>
  <c r="R357" i="7" s="1"/>
  <c r="O357" i="7" s="1"/>
  <c r="Q358" i="7"/>
  <c r="Q359" i="7"/>
  <c r="R359" i="7" s="1"/>
  <c r="O359" i="7" s="1"/>
  <c r="S359" i="7"/>
  <c r="P359" i="7" s="1"/>
  <c r="Q360" i="7"/>
  <c r="R360" i="7" s="1"/>
  <c r="O360" i="7" s="1"/>
  <c r="Q361" i="7"/>
  <c r="S361" i="7" s="1"/>
  <c r="P361" i="7" s="1"/>
  <c r="R361" i="7"/>
  <c r="O361" i="7" s="1"/>
  <c r="Q362" i="7"/>
  <c r="Q363" i="7"/>
  <c r="R363" i="7"/>
  <c r="O363" i="7" s="1"/>
  <c r="S363" i="7"/>
  <c r="P363" i="7" s="1"/>
  <c r="Q364" i="7"/>
  <c r="R364" i="7" s="1"/>
  <c r="O364" i="7" s="1"/>
  <c r="S364" i="7"/>
  <c r="P364" i="7" s="1"/>
  <c r="Q365" i="7"/>
  <c r="R365" i="7" s="1"/>
  <c r="O365" i="7" s="1"/>
  <c r="Q366" i="7"/>
  <c r="R366" i="7"/>
  <c r="O366" i="7" s="1"/>
  <c r="S366" i="7"/>
  <c r="Q367" i="7"/>
  <c r="R367" i="7"/>
  <c r="O367" i="7" s="1"/>
  <c r="S367" i="7"/>
  <c r="Q368" i="7"/>
  <c r="R368" i="7" s="1"/>
  <c r="Q369" i="7"/>
  <c r="S369" i="7" s="1"/>
  <c r="P369" i="7" s="1"/>
  <c r="R369" i="7"/>
  <c r="O369" i="7" s="1"/>
  <c r="Q370" i="7"/>
  <c r="Q371" i="7"/>
  <c r="Q372" i="7"/>
  <c r="R372" i="7" s="1"/>
  <c r="O372" i="7" s="1"/>
  <c r="S372" i="7"/>
  <c r="P372" i="7" s="1"/>
  <c r="Q373" i="7"/>
  <c r="R373" i="7" s="1"/>
  <c r="O373" i="7" s="1"/>
  <c r="Q374" i="7"/>
  <c r="R374" i="7"/>
  <c r="S374" i="7"/>
  <c r="P374" i="7" s="1"/>
  <c r="Q375" i="7"/>
  <c r="S375" i="7" s="1"/>
  <c r="R375" i="7"/>
  <c r="O375" i="7" s="1"/>
  <c r="Q376" i="7"/>
  <c r="R376" i="7" s="1"/>
  <c r="O376" i="7" s="1"/>
  <c r="Q377" i="7"/>
  <c r="S377" i="7" s="1"/>
  <c r="P377" i="7" s="1"/>
  <c r="Q378" i="7"/>
  <c r="Q379" i="7"/>
  <c r="Q380" i="7"/>
  <c r="R380" i="7" s="1"/>
  <c r="O380" i="7" s="1"/>
  <c r="S380" i="7"/>
  <c r="P380" i="7" s="1"/>
  <c r="Q381" i="7"/>
  <c r="R381" i="7" s="1"/>
  <c r="O381" i="7" s="1"/>
  <c r="Q382" i="7"/>
  <c r="R382" i="7" s="1"/>
  <c r="O382" i="7" s="1"/>
  <c r="S382" i="7"/>
  <c r="P382" i="7" s="1"/>
  <c r="Q383" i="7"/>
  <c r="R383" i="7" s="1"/>
  <c r="O383" i="7" s="1"/>
  <c r="Q384" i="7"/>
  <c r="R384" i="7" s="1"/>
  <c r="O384" i="7" s="1"/>
  <c r="Q385" i="7"/>
  <c r="S385" i="7" s="1"/>
  <c r="P385" i="7" s="1"/>
  <c r="R385" i="7"/>
  <c r="Q386" i="7"/>
  <c r="Q387" i="7"/>
  <c r="R387" i="7"/>
  <c r="O387" i="7" s="1"/>
  <c r="S387" i="7"/>
  <c r="P387" i="7" s="1"/>
  <c r="Q388" i="7"/>
  <c r="R388" i="7" s="1"/>
  <c r="O388" i="7" s="1"/>
  <c r="S388" i="7"/>
  <c r="P388" i="7" s="1"/>
  <c r="Q389" i="7"/>
  <c r="R389" i="7" s="1"/>
  <c r="O389" i="7" s="1"/>
  <c r="Q390" i="7"/>
  <c r="R390" i="7"/>
  <c r="O390" i="7" s="1"/>
  <c r="S390" i="7"/>
  <c r="Q391" i="7"/>
  <c r="S391" i="7" s="1"/>
  <c r="P391" i="7" s="1"/>
  <c r="R391" i="7"/>
  <c r="O391" i="7" s="1"/>
  <c r="Q392" i="7"/>
  <c r="R392" i="7" s="1"/>
  <c r="Q393" i="7"/>
  <c r="S393" i="7" s="1"/>
  <c r="P393" i="7" s="1"/>
  <c r="R393" i="7"/>
  <c r="O393" i="7" s="1"/>
  <c r="Q394" i="7"/>
  <c r="Q395" i="7"/>
  <c r="S395" i="7" s="1"/>
  <c r="P395" i="7" s="1"/>
  <c r="R395" i="7"/>
  <c r="O395" i="7" s="1"/>
  <c r="Q396" i="7"/>
  <c r="R396" i="7" s="1"/>
  <c r="O396" i="7" s="1"/>
  <c r="S396" i="7"/>
  <c r="P396" i="7" s="1"/>
  <c r="Q397" i="7"/>
  <c r="R397" i="7" s="1"/>
  <c r="O397" i="7" s="1"/>
  <c r="Q398" i="7"/>
  <c r="S398" i="7" s="1"/>
  <c r="P398" i="7" s="1"/>
  <c r="R398" i="7"/>
  <c r="O398" i="7" s="1"/>
  <c r="Q399" i="7"/>
  <c r="S399" i="7" s="1"/>
  <c r="P399" i="7" s="1"/>
  <c r="R399" i="7"/>
  <c r="O399" i="7" s="1"/>
  <c r="Q400" i="7"/>
  <c r="R400" i="7" s="1"/>
  <c r="O400" i="7" s="1"/>
  <c r="Q401" i="7"/>
  <c r="Q402" i="7"/>
  <c r="Q403" i="7"/>
  <c r="R403" i="7"/>
  <c r="O403" i="7" s="1"/>
  <c r="S403" i="7"/>
  <c r="P403" i="7" s="1"/>
  <c r="Q404" i="7"/>
  <c r="R404" i="7" s="1"/>
  <c r="O404" i="7" s="1"/>
  <c r="Q405" i="7"/>
  <c r="R405" i="7" s="1"/>
  <c r="O405" i="7" s="1"/>
  <c r="Q406" i="7"/>
  <c r="R406" i="7" s="1"/>
  <c r="S406" i="7"/>
  <c r="Q407" i="7"/>
  <c r="R407" i="7" s="1"/>
  <c r="O407" i="7" s="1"/>
  <c r="S407" i="7"/>
  <c r="P407" i="7" s="1"/>
  <c r="Q408" i="7"/>
  <c r="R408" i="7" s="1"/>
  <c r="Q409" i="7"/>
  <c r="S409" i="7" s="1"/>
  <c r="P409" i="7" s="1"/>
  <c r="R409" i="7"/>
  <c r="O409" i="7" s="1"/>
  <c r="Q410" i="7"/>
  <c r="Q411" i="7"/>
  <c r="S411" i="7" s="1"/>
  <c r="P411" i="7" s="1"/>
  <c r="R411" i="7"/>
  <c r="O411" i="7" s="1"/>
  <c r="Q412" i="7"/>
  <c r="R412" i="7" s="1"/>
  <c r="O412" i="7" s="1"/>
  <c r="Q413" i="7"/>
  <c r="R413" i="7" s="1"/>
  <c r="O413" i="7" s="1"/>
  <c r="Q414" i="7"/>
  <c r="R414" i="7" s="1"/>
  <c r="O414" i="7" s="1"/>
  <c r="S414" i="7"/>
  <c r="Q415" i="7"/>
  <c r="R415" i="7"/>
  <c r="S415" i="7"/>
  <c r="P415" i="7" s="1"/>
  <c r="Q416" i="7"/>
  <c r="R416" i="7" s="1"/>
  <c r="O416" i="7" s="1"/>
  <c r="Q417" i="7"/>
  <c r="S417" i="7" s="1"/>
  <c r="P417" i="7" s="1"/>
  <c r="R417" i="7"/>
  <c r="O417" i="7" s="1"/>
  <c r="Q418" i="7"/>
  <c r="Q419" i="7"/>
  <c r="R419" i="7"/>
  <c r="O419" i="7" s="1"/>
  <c r="S419" i="7"/>
  <c r="P419" i="7" s="1"/>
  <c r="Q420" i="7"/>
  <c r="R420" i="7" s="1"/>
  <c r="O420" i="7" s="1"/>
  <c r="Q421" i="7"/>
  <c r="R421" i="7" s="1"/>
  <c r="O421" i="7" s="1"/>
  <c r="Q422" i="7"/>
  <c r="R422" i="7"/>
  <c r="O422" i="7" s="1"/>
  <c r="S422" i="7"/>
  <c r="P422" i="7" s="1"/>
  <c r="Q423" i="7"/>
  <c r="R423" i="7"/>
  <c r="O423" i="7" s="1"/>
  <c r="S423" i="7"/>
  <c r="Q424" i="7"/>
  <c r="R424" i="7" s="1"/>
  <c r="O424" i="7" s="1"/>
  <c r="Q425" i="7"/>
  <c r="S425" i="7" s="1"/>
  <c r="P425" i="7" s="1"/>
  <c r="R425" i="7"/>
  <c r="O425" i="7" s="1"/>
  <c r="Q426" i="7"/>
  <c r="Q427" i="7"/>
  <c r="R427" i="7"/>
  <c r="O427" i="7" s="1"/>
  <c r="S427" i="7"/>
  <c r="P427" i="7" s="1"/>
  <c r="Q428" i="7"/>
  <c r="R428" i="7" s="1"/>
  <c r="O428" i="7" s="1"/>
  <c r="Q429" i="7"/>
  <c r="R429" i="7" s="1"/>
  <c r="O429" i="7" s="1"/>
  <c r="Q430" i="7"/>
  <c r="R430" i="7"/>
  <c r="O430" i="7" s="1"/>
  <c r="S430" i="7"/>
  <c r="P430" i="7" s="1"/>
  <c r="Q431" i="7"/>
  <c r="R431" i="7" s="1"/>
  <c r="O431" i="7" s="1"/>
  <c r="Q432" i="7"/>
  <c r="R432" i="7" s="1"/>
  <c r="Q433" i="7"/>
  <c r="S433" i="7" s="1"/>
  <c r="P433" i="7" s="1"/>
  <c r="R433" i="7"/>
  <c r="O433" i="7" s="1"/>
  <c r="Q434" i="7"/>
  <c r="Q435" i="7"/>
  <c r="R435" i="7"/>
  <c r="O435" i="7" s="1"/>
  <c r="S435" i="7"/>
  <c r="P435" i="7" s="1"/>
  <c r="Q436" i="7"/>
  <c r="R436" i="7" s="1"/>
  <c r="O436" i="7" s="1"/>
  <c r="Q437" i="7"/>
  <c r="R437" i="7" s="1"/>
  <c r="O437" i="7" s="1"/>
  <c r="Q438" i="7"/>
  <c r="R438" i="7" s="1"/>
  <c r="O438" i="7" s="1"/>
  <c r="Q439" i="7"/>
  <c r="R439" i="7" s="1"/>
  <c r="O439" i="7" s="1"/>
  <c r="S439" i="7"/>
  <c r="Q440" i="7"/>
  <c r="R440" i="7" s="1"/>
  <c r="Q441" i="7"/>
  <c r="S441" i="7" s="1"/>
  <c r="P441" i="7" s="1"/>
  <c r="R441" i="7"/>
  <c r="O441" i="7" s="1"/>
  <c r="Q442" i="7"/>
  <c r="Q443" i="7"/>
  <c r="R443" i="7"/>
  <c r="O443" i="7" s="1"/>
  <c r="S443" i="7"/>
  <c r="P443" i="7" s="1"/>
  <c r="Q444" i="7"/>
  <c r="R444" i="7" s="1"/>
  <c r="O444" i="7" s="1"/>
  <c r="Q445" i="7"/>
  <c r="R445" i="7" s="1"/>
  <c r="O445" i="7" s="1"/>
  <c r="Q446" i="7"/>
  <c r="Q447" i="7"/>
  <c r="R447" i="7"/>
  <c r="O447" i="7" s="1"/>
  <c r="S447" i="7"/>
  <c r="Q448" i="7"/>
  <c r="R448" i="7" s="1"/>
  <c r="Q449" i="7"/>
  <c r="S449" i="7" s="1"/>
  <c r="P449" i="7" s="1"/>
  <c r="R449" i="7"/>
  <c r="O449" i="7" s="1"/>
  <c r="Q450" i="7"/>
  <c r="S450" i="7" s="1"/>
  <c r="P450" i="7" s="1"/>
  <c r="Q451" i="7"/>
  <c r="R451" i="7"/>
  <c r="O451" i="7" s="1"/>
  <c r="S451" i="7"/>
  <c r="P451" i="7" s="1"/>
  <c r="Q452" i="7"/>
  <c r="R452" i="7" s="1"/>
  <c r="O452" i="7" s="1"/>
  <c r="S452" i="7"/>
  <c r="P452" i="7" s="1"/>
  <c r="Q453" i="7"/>
  <c r="Q454" i="7"/>
  <c r="R454" i="7"/>
  <c r="S454" i="7"/>
  <c r="P454" i="7" s="1"/>
  <c r="Q455" i="7"/>
  <c r="R455" i="7"/>
  <c r="O455" i="7" s="1"/>
  <c r="S455" i="7"/>
  <c r="P455" i="7" s="1"/>
  <c r="Q456" i="7"/>
  <c r="R456" i="7" s="1"/>
  <c r="O456" i="7" s="1"/>
  <c r="Q457" i="7"/>
  <c r="S457" i="7" s="1"/>
  <c r="P457" i="7" s="1"/>
  <c r="R457" i="7"/>
  <c r="O457" i="7" s="1"/>
  <c r="Q458" i="7"/>
  <c r="S458" i="7" s="1"/>
  <c r="P458" i="7" s="1"/>
  <c r="Q459" i="7"/>
  <c r="R459" i="7" s="1"/>
  <c r="O459" i="7" s="1"/>
  <c r="S459" i="7"/>
  <c r="P459" i="7" s="1"/>
  <c r="Q460" i="7"/>
  <c r="Q461" i="7"/>
  <c r="Q462" i="7"/>
  <c r="R462" i="7"/>
  <c r="O462" i="7" s="1"/>
  <c r="S462" i="7"/>
  <c r="P462" i="7" s="1"/>
  <c r="Q463" i="7"/>
  <c r="R463" i="7"/>
  <c r="O463" i="7" s="1"/>
  <c r="S463" i="7"/>
  <c r="P463" i="7" s="1"/>
  <c r="Q464" i="7"/>
  <c r="R464" i="7" s="1"/>
  <c r="Q465" i="7"/>
  <c r="S465" i="7" s="1"/>
  <c r="P465" i="7" s="1"/>
  <c r="Q466" i="7"/>
  <c r="S466" i="7" s="1"/>
  <c r="P466" i="7" s="1"/>
  <c r="R466" i="7"/>
  <c r="O466" i="7" s="1"/>
  <c r="Q467" i="7"/>
  <c r="R467" i="7"/>
  <c r="O467" i="7" s="1"/>
  <c r="S467" i="7"/>
  <c r="P467" i="7" s="1"/>
  <c r="Q468" i="7"/>
  <c r="R468" i="7" s="1"/>
  <c r="O468" i="7" s="1"/>
  <c r="Q469" i="7"/>
  <c r="Q470" i="7"/>
  <c r="S470" i="7" s="1"/>
  <c r="P470" i="7" s="1"/>
  <c r="R470" i="7"/>
  <c r="O470" i="7" s="1"/>
  <c r="Q471" i="7"/>
  <c r="Q472" i="7"/>
  <c r="R472" i="7" s="1"/>
  <c r="O472" i="7" s="1"/>
  <c r="Q473" i="7"/>
  <c r="S473" i="7" s="1"/>
  <c r="P473" i="7" s="1"/>
  <c r="R473" i="7"/>
  <c r="O473" i="7" s="1"/>
  <c r="Q474" i="7"/>
  <c r="S474" i="7" s="1"/>
  <c r="P474" i="7" s="1"/>
  <c r="R474" i="7"/>
  <c r="O474" i="7" s="1"/>
  <c r="Q475" i="7"/>
  <c r="R475" i="7"/>
  <c r="O475" i="7" s="1"/>
  <c r="S475" i="7"/>
  <c r="P475" i="7" s="1"/>
  <c r="Q476" i="7"/>
  <c r="R476" i="7" s="1"/>
  <c r="O476" i="7" s="1"/>
  <c r="Q477" i="7"/>
  <c r="Q478" i="7"/>
  <c r="R478" i="7" s="1"/>
  <c r="O478" i="7" s="1"/>
  <c r="S478" i="7"/>
  <c r="Q479" i="7"/>
  <c r="R479" i="7"/>
  <c r="O479" i="7" s="1"/>
  <c r="S479" i="7"/>
  <c r="P479" i="7" s="1"/>
  <c r="Q480" i="7"/>
  <c r="R480" i="7" s="1"/>
  <c r="O480" i="7" s="1"/>
  <c r="Q481" i="7"/>
  <c r="S481" i="7" s="1"/>
  <c r="P481" i="7" s="1"/>
  <c r="R481" i="7"/>
  <c r="O481" i="7" s="1"/>
  <c r="Q482" i="7"/>
  <c r="Q483" i="7"/>
  <c r="S483" i="7" s="1"/>
  <c r="P483" i="7" s="1"/>
  <c r="R483" i="7"/>
  <c r="O483" i="7" s="1"/>
  <c r="Q484" i="7"/>
  <c r="R484" i="7" s="1"/>
  <c r="O484" i="7" s="1"/>
  <c r="Q485" i="7"/>
  <c r="Q486" i="7"/>
  <c r="R486" i="7"/>
  <c r="O486" i="7" s="1"/>
  <c r="S486" i="7"/>
  <c r="P486" i="7" s="1"/>
  <c r="Q487" i="7"/>
  <c r="R487" i="7"/>
  <c r="O487" i="7" s="1"/>
  <c r="S487" i="7"/>
  <c r="P487" i="7" s="1"/>
  <c r="Q488" i="7"/>
  <c r="R488" i="7" s="1"/>
  <c r="Q489" i="7"/>
  <c r="S489" i="7" s="1"/>
  <c r="P489" i="7" s="1"/>
  <c r="R489" i="7"/>
  <c r="O489" i="7" s="1"/>
  <c r="Q490" i="7"/>
  <c r="S490" i="7" s="1"/>
  <c r="P490" i="7" s="1"/>
  <c r="Q491" i="7"/>
  <c r="R491" i="7"/>
  <c r="O491" i="7" s="1"/>
  <c r="S491" i="7"/>
  <c r="P491" i="7" s="1"/>
  <c r="Q492" i="7"/>
  <c r="R492" i="7" s="1"/>
  <c r="O492" i="7" s="1"/>
  <c r="Q493" i="7"/>
  <c r="Q494" i="7"/>
  <c r="R494" i="7" s="1"/>
  <c r="O494" i="7" s="1"/>
  <c r="S494" i="7"/>
  <c r="P494" i="7" s="1"/>
  <c r="Q495" i="7"/>
  <c r="S495" i="7" s="1"/>
  <c r="P495" i="7" s="1"/>
  <c r="R495" i="7"/>
  <c r="O495" i="7" s="1"/>
  <c r="Q496" i="7"/>
  <c r="R496" i="7" s="1"/>
  <c r="Q497" i="7"/>
  <c r="S497" i="7" s="1"/>
  <c r="P497" i="7" s="1"/>
  <c r="Q498" i="7"/>
  <c r="Q499" i="7"/>
  <c r="R499" i="7"/>
  <c r="O499" i="7" s="1"/>
  <c r="S499" i="7"/>
  <c r="P499" i="7" s="1"/>
  <c r="Q500" i="7"/>
  <c r="Q501" i="7"/>
  <c r="Q502" i="7"/>
  <c r="R502" i="7"/>
  <c r="S502" i="7"/>
  <c r="Q503" i="7"/>
  <c r="R503" i="7" s="1"/>
  <c r="O503" i="7" s="1"/>
  <c r="S503" i="7"/>
  <c r="P503" i="7" s="1"/>
  <c r="Q504" i="7"/>
  <c r="R504" i="7" s="1"/>
  <c r="Q505" i="7"/>
  <c r="S505" i="7" s="1"/>
  <c r="P505" i="7" s="1"/>
  <c r="R505" i="7"/>
  <c r="Q506" i="7"/>
  <c r="S506" i="7" s="1"/>
  <c r="P506" i="7" s="1"/>
  <c r="Q507" i="7"/>
  <c r="R507" i="7"/>
  <c r="O507" i="7" s="1"/>
  <c r="S507" i="7"/>
  <c r="P507" i="7" s="1"/>
  <c r="Q508" i="7"/>
  <c r="R508" i="7" s="1"/>
  <c r="O508" i="7" s="1"/>
  <c r="Q509" i="7"/>
  <c r="Q510" i="7"/>
  <c r="R510" i="7" s="1"/>
  <c r="O510" i="7" s="1"/>
  <c r="S510" i="7"/>
  <c r="Q511" i="7"/>
  <c r="R511" i="7"/>
  <c r="S511" i="7"/>
  <c r="P511" i="7" s="1"/>
  <c r="Q512" i="7"/>
  <c r="R512" i="7" s="1"/>
  <c r="O512" i="7" s="1"/>
  <c r="Q513" i="7"/>
  <c r="Q514" i="7"/>
  <c r="S514" i="7" s="1"/>
  <c r="P514" i="7" s="1"/>
  <c r="Q515" i="7"/>
  <c r="R515" i="7"/>
  <c r="O515" i="7" s="1"/>
  <c r="S515" i="7"/>
  <c r="P515" i="7" s="1"/>
  <c r="Q516" i="7"/>
  <c r="R516" i="7" s="1"/>
  <c r="O516" i="7" s="1"/>
  <c r="Q517" i="7"/>
  <c r="Q518" i="7"/>
  <c r="R518" i="7"/>
  <c r="S518" i="7"/>
  <c r="P518" i="7" s="1"/>
  <c r="Q519" i="7"/>
  <c r="R519" i="7" s="1"/>
  <c r="O519" i="7" s="1"/>
  <c r="S519" i="7"/>
  <c r="P519" i="7" s="1"/>
  <c r="Q520" i="7"/>
  <c r="R520" i="7" s="1"/>
  <c r="O520" i="7" s="1"/>
  <c r="Q521" i="7"/>
  <c r="S521" i="7" s="1"/>
  <c r="P521" i="7" s="1"/>
  <c r="Q522" i="7"/>
  <c r="S522" i="7" s="1"/>
  <c r="P522" i="7" s="1"/>
  <c r="Q523" i="7"/>
  <c r="Q524" i="7"/>
  <c r="Q525" i="7"/>
  <c r="Q526" i="7"/>
  <c r="R526" i="7"/>
  <c r="O526" i="7" s="1"/>
  <c r="S526" i="7"/>
  <c r="P526" i="7" s="1"/>
  <c r="Q527" i="7"/>
  <c r="R527" i="7"/>
  <c r="O527" i="7" s="1"/>
  <c r="S527" i="7"/>
  <c r="P527" i="7" s="1"/>
  <c r="Q528" i="7"/>
  <c r="R528" i="7" s="1"/>
  <c r="O528" i="7" s="1"/>
  <c r="Q529" i="7"/>
  <c r="S529" i="7" s="1"/>
  <c r="P529" i="7" s="1"/>
  <c r="Q530" i="7"/>
  <c r="R530" i="7" s="1"/>
  <c r="Q531" i="7"/>
  <c r="R531" i="7"/>
  <c r="S531" i="7"/>
  <c r="P531" i="7" s="1"/>
  <c r="Q532" i="7"/>
  <c r="R532" i="7" s="1"/>
  <c r="O532" i="7" s="1"/>
  <c r="Q533" i="7"/>
  <c r="S533" i="7" s="1"/>
  <c r="P533" i="7" s="1"/>
  <c r="Q534" i="7"/>
  <c r="R534" i="7"/>
  <c r="O534" i="7" s="1"/>
  <c r="S534" i="7"/>
  <c r="P534" i="7" s="1"/>
  <c r="Q535" i="7"/>
  <c r="S535" i="7" s="1"/>
  <c r="P535" i="7" s="1"/>
  <c r="R535" i="7"/>
  <c r="Q536" i="7"/>
  <c r="Q537" i="7"/>
  <c r="S537" i="7" s="1"/>
  <c r="P537" i="7" s="1"/>
  <c r="R537" i="7"/>
  <c r="Q538" i="7"/>
  <c r="R538" i="7"/>
  <c r="O538" i="7" s="1"/>
  <c r="S538" i="7"/>
  <c r="P538" i="7" s="1"/>
  <c r="Q539" i="7"/>
  <c r="R539" i="7"/>
  <c r="O539" i="7" s="1"/>
  <c r="S539" i="7"/>
  <c r="P539" i="7" s="1"/>
  <c r="Q540" i="7"/>
  <c r="R540" i="7" s="1"/>
  <c r="O540" i="7" s="1"/>
  <c r="S540" i="7"/>
  <c r="P540" i="7" s="1"/>
  <c r="Q541" i="7"/>
  <c r="S541" i="7" s="1"/>
  <c r="P541" i="7" s="1"/>
  <c r="Q542" i="7"/>
  <c r="R542" i="7"/>
  <c r="O542" i="7" s="1"/>
  <c r="S542" i="7"/>
  <c r="P542" i="7" s="1"/>
  <c r="Q543" i="7"/>
  <c r="R543" i="7"/>
  <c r="O543" i="7" s="1"/>
  <c r="S543" i="7"/>
  <c r="P543" i="7" s="1"/>
  <c r="Q544" i="7"/>
  <c r="Q545" i="7"/>
  <c r="Q546" i="7"/>
  <c r="R546" i="7" s="1"/>
  <c r="O546" i="7" s="1"/>
  <c r="Q547" i="7"/>
  <c r="Q548" i="7"/>
  <c r="Q5" i="7"/>
  <c r="S5" i="7" s="1"/>
  <c r="P5" i="7" s="1"/>
  <c r="Q6" i="7"/>
  <c r="S6" i="7" s="1"/>
  <c r="P6" i="7" s="1"/>
  <c r="Q7" i="7"/>
  <c r="Q8" i="7"/>
  <c r="Q9" i="7"/>
  <c r="Q10" i="7"/>
  <c r="Q11" i="7"/>
  <c r="Q12" i="7"/>
  <c r="S12" i="7" s="1"/>
  <c r="P12" i="7" s="1"/>
  <c r="Q13" i="7"/>
  <c r="Q14" i="7"/>
  <c r="Q15" i="7"/>
  <c r="Q16" i="7"/>
  <c r="Q17" i="7"/>
  <c r="Q18" i="7"/>
  <c r="S18" i="7" s="1"/>
  <c r="P18" i="7" s="1"/>
  <c r="Q19" i="7"/>
  <c r="Q20" i="7"/>
  <c r="S20" i="7" s="1"/>
  <c r="P20" i="7" s="1"/>
  <c r="Q21" i="7"/>
  <c r="Q22" i="7"/>
  <c r="Q23" i="7"/>
  <c r="Q24" i="7"/>
  <c r="Q25" i="7"/>
  <c r="Q26" i="7"/>
  <c r="Q27" i="7"/>
  <c r="Q28" i="7"/>
  <c r="S28" i="7" s="1"/>
  <c r="P28" i="7" s="1"/>
  <c r="Q29" i="7"/>
  <c r="Q30" i="7"/>
  <c r="Q31" i="7"/>
  <c r="Q32" i="7"/>
  <c r="Q33" i="7"/>
  <c r="Q34" i="7"/>
  <c r="Q35" i="7"/>
  <c r="S35" i="7" s="1"/>
  <c r="P35" i="7" s="1"/>
  <c r="Q36" i="7"/>
  <c r="S36" i="7" s="1"/>
  <c r="P36" i="7" s="1"/>
  <c r="Q37" i="7"/>
  <c r="S37" i="7" s="1"/>
  <c r="P37" i="7" s="1"/>
  <c r="Q38" i="7"/>
  <c r="Q39" i="7"/>
  <c r="Q40" i="7"/>
  <c r="R40" i="7" s="1"/>
  <c r="O40" i="7" s="1"/>
  <c r="Q41" i="7"/>
  <c r="Q42" i="7"/>
  <c r="Q43" i="7"/>
  <c r="Q44" i="7"/>
  <c r="S44" i="7" s="1"/>
  <c r="P44" i="7" s="1"/>
  <c r="Q45" i="7"/>
  <c r="Q46" i="7"/>
  <c r="Q47" i="7"/>
  <c r="Q48" i="7"/>
  <c r="Q49" i="7"/>
  <c r="Q50" i="7"/>
  <c r="Q51" i="7"/>
  <c r="Q52" i="7"/>
  <c r="S52" i="7" s="1"/>
  <c r="P52" i="7" s="1"/>
  <c r="Q53" i="7"/>
  <c r="S53" i="7" s="1"/>
  <c r="P53" i="7" s="1"/>
  <c r="Q54" i="7"/>
  <c r="S54" i="7" s="1"/>
  <c r="P54" i="7" s="1"/>
  <c r="Q55" i="7"/>
  <c r="Q56" i="7"/>
  <c r="Q57" i="7"/>
  <c r="Q58" i="7"/>
  <c r="Q59" i="7"/>
  <c r="Q60" i="7"/>
  <c r="S60" i="7" s="1"/>
  <c r="P60" i="7" s="1"/>
  <c r="Q61" i="7"/>
  <c r="Q62" i="7"/>
  <c r="Q63" i="7"/>
  <c r="Q64" i="7"/>
  <c r="Q65" i="7"/>
  <c r="Q66" i="7"/>
  <c r="R66" i="7" s="1"/>
  <c r="O66" i="7" s="1"/>
  <c r="Q67" i="7"/>
  <c r="Q68" i="7"/>
  <c r="S68" i="7" s="1"/>
  <c r="P68" i="7" s="1"/>
  <c r="Q69" i="7"/>
  <c r="Q70" i="7"/>
  <c r="Q71" i="7"/>
  <c r="Q72" i="7"/>
  <c r="R72" i="7" s="1"/>
  <c r="O72" i="7" s="1"/>
  <c r="Q73" i="7"/>
  <c r="Q74" i="7"/>
  <c r="Q75" i="7"/>
  <c r="Q76" i="7"/>
  <c r="S76" i="7" s="1"/>
  <c r="P76" i="7" s="1"/>
  <c r="Q77" i="7"/>
  <c r="Q78" i="7"/>
  <c r="Q79" i="7"/>
  <c r="Q80" i="7"/>
  <c r="Q81" i="7"/>
  <c r="Q82" i="7"/>
  <c r="Q83" i="7"/>
  <c r="S83" i="7" s="1"/>
  <c r="P83" i="7" s="1"/>
  <c r="Q84" i="7"/>
  <c r="S84" i="7" s="1"/>
  <c r="P84" i="7" s="1"/>
  <c r="Q85" i="7"/>
  <c r="R85" i="7" s="1"/>
  <c r="O85" i="7" s="1"/>
  <c r="Q86" i="7"/>
  <c r="Q87" i="7"/>
  <c r="Q88" i="7"/>
  <c r="S88" i="7" s="1"/>
  <c r="P88" i="7" s="1"/>
  <c r="Q89" i="7"/>
  <c r="Q90" i="7"/>
  <c r="Q91" i="7"/>
  <c r="Q92" i="7"/>
  <c r="S92" i="7" s="1"/>
  <c r="P92" i="7" s="1"/>
  <c r="Q93" i="7"/>
  <c r="Q94" i="7"/>
  <c r="Q95" i="7"/>
  <c r="Q96" i="7"/>
  <c r="Q97" i="7"/>
  <c r="Q98" i="7"/>
  <c r="Q99" i="7"/>
  <c r="Q100" i="7"/>
  <c r="S100" i="7" s="1"/>
  <c r="P100" i="7" s="1"/>
  <c r="Q101" i="7"/>
  <c r="S101" i="7" s="1"/>
  <c r="P101" i="7" s="1"/>
  <c r="Q102" i="7"/>
  <c r="S102" i="7" s="1"/>
  <c r="P102" i="7" s="1"/>
  <c r="Q103" i="7"/>
  <c r="Q104" i="7"/>
  <c r="Q105" i="7"/>
  <c r="Q106" i="7"/>
  <c r="Q107" i="7"/>
  <c r="Q108" i="7"/>
  <c r="S108" i="7" s="1"/>
  <c r="P108" i="7" s="1"/>
  <c r="Q109" i="7"/>
  <c r="Q110" i="7"/>
  <c r="Q111" i="7"/>
  <c r="Q112" i="7"/>
  <c r="Q113" i="7"/>
  <c r="Q114" i="7"/>
  <c r="R114" i="7" s="1"/>
  <c r="O114" i="7" s="1"/>
  <c r="Q115" i="7"/>
  <c r="Q116" i="7"/>
  <c r="S116" i="7" s="1"/>
  <c r="P116" i="7" s="1"/>
  <c r="Q117" i="7"/>
  <c r="Q118" i="7"/>
  <c r="Q119" i="7"/>
  <c r="Q120" i="7"/>
  <c r="S120" i="7" s="1"/>
  <c r="P120" i="7" s="1"/>
  <c r="Q121" i="7"/>
  <c r="Q122" i="7"/>
  <c r="R122" i="7" s="1"/>
  <c r="O122" i="7" s="1"/>
  <c r="Q123" i="7"/>
  <c r="Q124" i="7"/>
  <c r="S124" i="7" s="1"/>
  <c r="P124" i="7" s="1"/>
  <c r="Q125" i="7"/>
  <c r="Q126" i="7"/>
  <c r="Q127" i="7"/>
  <c r="S127" i="7" s="1"/>
  <c r="P127" i="7" s="1"/>
  <c r="Q128" i="7"/>
  <c r="Q129" i="7"/>
  <c r="Q130" i="7"/>
  <c r="Q131" i="7"/>
  <c r="S131" i="7" s="1"/>
  <c r="P131" i="7" s="1"/>
  <c r="Q132" i="7"/>
  <c r="S132" i="7" s="1"/>
  <c r="P132" i="7" s="1"/>
  <c r="Q133" i="7"/>
  <c r="S133" i="7" s="1"/>
  <c r="P133" i="7" s="1"/>
  <c r="Q134" i="7"/>
  <c r="Q135" i="7"/>
  <c r="Q136" i="7"/>
  <c r="S136" i="7" s="1"/>
  <c r="P136" i="7" s="1"/>
  <c r="Q137" i="7"/>
  <c r="Q138" i="7"/>
  <c r="Q139" i="7"/>
  <c r="Q140" i="7"/>
  <c r="S140" i="7" s="1"/>
  <c r="P140" i="7" s="1"/>
  <c r="Q141" i="7"/>
  <c r="S141" i="7" s="1"/>
  <c r="P141" i="7" s="1"/>
  <c r="Q142" i="7"/>
  <c r="Q143" i="7"/>
  <c r="Q144" i="7"/>
  <c r="S144" i="7" s="1"/>
  <c r="P144" i="7" s="1"/>
  <c r="Q145" i="7"/>
  <c r="Q146" i="7"/>
  <c r="Q147" i="7"/>
  <c r="Q148" i="7"/>
  <c r="S148" i="7" s="1"/>
  <c r="P148" i="7" s="1"/>
  <c r="Q149" i="7"/>
  <c r="S149" i="7" s="1"/>
  <c r="P149" i="7" s="1"/>
  <c r="Q150" i="7"/>
  <c r="S150" i="7" s="1"/>
  <c r="P150" i="7" s="1"/>
  <c r="Q151" i="7"/>
  <c r="Q152" i="7"/>
  <c r="Q153" i="7"/>
  <c r="Q154" i="7"/>
  <c r="S154" i="7" s="1"/>
  <c r="P154" i="7" s="1"/>
  <c r="Q155" i="7"/>
  <c r="Q156" i="7"/>
  <c r="S156" i="7" s="1"/>
  <c r="P156" i="7" s="1"/>
  <c r="Q157" i="7"/>
  <c r="Q158" i="7"/>
  <c r="Q159" i="7"/>
  <c r="Q160" i="7"/>
  <c r="Q161" i="7"/>
  <c r="Q162" i="7"/>
  <c r="S162" i="7" s="1"/>
  <c r="P162" i="7" s="1"/>
  <c r="Q163" i="7"/>
  <c r="Q164" i="7"/>
  <c r="S164" i="7" s="1"/>
  <c r="P164" i="7" s="1"/>
  <c r="Q165" i="7"/>
  <c r="Q166" i="7"/>
  <c r="Q167" i="7"/>
  <c r="Q168" i="7"/>
  <c r="S168" i="7" s="1"/>
  <c r="P168" i="7" s="1"/>
  <c r="Q169" i="7"/>
  <c r="Q170" i="7"/>
  <c r="R170" i="7" s="1"/>
  <c r="O170" i="7" s="1"/>
  <c r="Q171" i="7"/>
  <c r="Q172" i="7"/>
  <c r="S172" i="7" s="1"/>
  <c r="P172" i="7" s="1"/>
  <c r="Q173" i="7"/>
  <c r="Q174" i="7"/>
  <c r="Q175" i="7"/>
  <c r="S175" i="7" s="1"/>
  <c r="Q176" i="7"/>
  <c r="Q177" i="7"/>
  <c r="Q178" i="7"/>
  <c r="Q179" i="7"/>
  <c r="Q180" i="7"/>
  <c r="S180" i="7" s="1"/>
  <c r="P180" i="7" s="1"/>
  <c r="Q181" i="7"/>
  <c r="S181" i="7" s="1"/>
  <c r="P181" i="7" s="1"/>
  <c r="Q182" i="7"/>
  <c r="Q183" i="7"/>
  <c r="Q184" i="7"/>
  <c r="S184" i="7" s="1"/>
  <c r="P184" i="7" s="1"/>
  <c r="Q185" i="7"/>
  <c r="Q186" i="7"/>
  <c r="Q187" i="7"/>
  <c r="Q188" i="7"/>
  <c r="S188" i="7" s="1"/>
  <c r="P188" i="7" s="1"/>
  <c r="Q189" i="7"/>
  <c r="S189" i="7" s="1"/>
  <c r="P189" i="7" s="1"/>
  <c r="Q190" i="7"/>
  <c r="Q191" i="7"/>
  <c r="Q192" i="7"/>
  <c r="S192" i="7" s="1"/>
  <c r="P192" i="7" s="1"/>
  <c r="Q193" i="7"/>
  <c r="R193" i="7" s="1"/>
  <c r="O193" i="7" s="1"/>
  <c r="Q194" i="7"/>
  <c r="Q195" i="7"/>
  <c r="Q196" i="7"/>
  <c r="S196" i="7" s="1"/>
  <c r="P196" i="7" s="1"/>
  <c r="Q197" i="7"/>
  <c r="S197" i="7" s="1"/>
  <c r="P197" i="7" s="1"/>
  <c r="Q198" i="7"/>
  <c r="S198" i="7" s="1"/>
  <c r="P198" i="7" s="1"/>
  <c r="Q199" i="7"/>
  <c r="Q200" i="7"/>
  <c r="Q201" i="7"/>
  <c r="Q202" i="7"/>
  <c r="S202" i="7" s="1"/>
  <c r="P202" i="7" s="1"/>
  <c r="Q203" i="7"/>
  <c r="Q204" i="7"/>
  <c r="S204" i="7" s="1"/>
  <c r="P204" i="7" s="1"/>
  <c r="Q205" i="7"/>
  <c r="Q206" i="7"/>
  <c r="Q207" i="7"/>
  <c r="Q208" i="7"/>
  <c r="Q209" i="7"/>
  <c r="Q210" i="7"/>
  <c r="R210" i="7" s="1"/>
  <c r="O210" i="7" s="1"/>
  <c r="Q211" i="7"/>
  <c r="Q212" i="7"/>
  <c r="S212" i="7" s="1"/>
  <c r="P212" i="7" s="1"/>
  <c r="Q213" i="7"/>
  <c r="Q214" i="7"/>
  <c r="S214" i="7" s="1"/>
  <c r="P214" i="7" s="1"/>
  <c r="Q215" i="7"/>
  <c r="S215" i="7" s="1"/>
  <c r="P215" i="7" s="1"/>
  <c r="Q216" i="7"/>
  <c r="S216" i="7" s="1"/>
  <c r="P216" i="7" s="1"/>
  <c r="Q217" i="7"/>
  <c r="Q218" i="7"/>
  <c r="R218" i="7" s="1"/>
  <c r="O218" i="7" s="1"/>
  <c r="Q219" i="7"/>
  <c r="Q220" i="7"/>
  <c r="S220" i="7" s="1"/>
  <c r="P220" i="7" s="1"/>
  <c r="Q221" i="7"/>
  <c r="Q222" i="7"/>
  <c r="Q223" i="7"/>
  <c r="S223" i="7" s="1"/>
  <c r="P223" i="7" s="1"/>
  <c r="Q224" i="7"/>
  <c r="Q225" i="7"/>
  <c r="Q226" i="7"/>
  <c r="S226" i="7" s="1"/>
  <c r="P226" i="7" s="1"/>
  <c r="Q227" i="7"/>
  <c r="R227" i="7" s="1"/>
  <c r="O227" i="7" s="1"/>
  <c r="Q228" i="7"/>
  <c r="S228" i="7" s="1"/>
  <c r="P228" i="7" s="1"/>
  <c r="Q229" i="7"/>
  <c r="Q230" i="7"/>
  <c r="Q231" i="7"/>
  <c r="Q232" i="7"/>
  <c r="S232" i="7" s="1"/>
  <c r="P232" i="7" s="1"/>
  <c r="Q233" i="7"/>
  <c r="Q234" i="7"/>
  <c r="Q235" i="7"/>
  <c r="Q236" i="7"/>
  <c r="S236" i="7" s="1"/>
  <c r="P236" i="7" s="1"/>
  <c r="Q237" i="7"/>
  <c r="S237" i="7" s="1"/>
  <c r="P237" i="7" s="1"/>
  <c r="Q238" i="7"/>
  <c r="Q239" i="7"/>
  <c r="Q240" i="7"/>
  <c r="Q241" i="7"/>
  <c r="Q242" i="7"/>
  <c r="Q243" i="7"/>
  <c r="Q244" i="7"/>
  <c r="S244" i="7" s="1"/>
  <c r="P244" i="7" s="1"/>
  <c r="Q245" i="7"/>
  <c r="S245" i="7" s="1"/>
  <c r="P245" i="7" s="1"/>
  <c r="Q246" i="7"/>
  <c r="S246" i="7" s="1"/>
  <c r="P246" i="7" s="1"/>
  <c r="Q247" i="7"/>
  <c r="Q248" i="7"/>
  <c r="Q249" i="7"/>
  <c r="Q250" i="7"/>
  <c r="S250" i="7" s="1"/>
  <c r="P250" i="7" s="1"/>
  <c r="Q251" i="7"/>
  <c r="Q252" i="7"/>
  <c r="S252" i="7" s="1"/>
  <c r="P252" i="7" s="1"/>
  <c r="Q253" i="7"/>
  <c r="Q254" i="7"/>
  <c r="Q255" i="7"/>
  <c r="Q256" i="7"/>
  <c r="Q257" i="7"/>
  <c r="Q258" i="7"/>
  <c r="R258" i="7" s="1"/>
  <c r="O258" i="7" s="1"/>
  <c r="Q259" i="7"/>
  <c r="Q260" i="7"/>
  <c r="S260" i="7" s="1"/>
  <c r="P260" i="7" s="1"/>
  <c r="Q261" i="7"/>
  <c r="Q262" i="7"/>
  <c r="Q263" i="7"/>
  <c r="S263" i="7" s="1"/>
  <c r="P263" i="7" s="1"/>
  <c r="Q264" i="7"/>
  <c r="S264" i="7" s="1"/>
  <c r="P264" i="7" s="1"/>
  <c r="Q265" i="7"/>
  <c r="Q266" i="7"/>
  <c r="R266" i="7" s="1"/>
  <c r="O266" i="7" s="1"/>
  <c r="Q267" i="7"/>
  <c r="Q268" i="7"/>
  <c r="S268" i="7" s="1"/>
  <c r="P268" i="7" s="1"/>
  <c r="Q269" i="7"/>
  <c r="Q270" i="7"/>
  <c r="Q271" i="7"/>
  <c r="S271" i="7" s="1"/>
  <c r="Q272" i="7"/>
  <c r="Q273" i="7"/>
  <c r="Q274" i="7"/>
  <c r="S274" i="7" s="1"/>
  <c r="P274" i="7" s="1"/>
  <c r="Q275" i="7"/>
  <c r="S275" i="7" s="1"/>
  <c r="P275" i="7" s="1"/>
  <c r="Q276" i="7"/>
  <c r="S276" i="7" s="1"/>
  <c r="P276" i="7" s="1"/>
  <c r="Q4" i="7"/>
  <c r="S4" i="7" s="1"/>
  <c r="R271" i="7"/>
  <c r="O271" i="7" s="1"/>
  <c r="S270" i="7"/>
  <c r="P270" i="7" s="1"/>
  <c r="R270" i="7"/>
  <c r="O270" i="7" s="1"/>
  <c r="S269" i="7"/>
  <c r="P269" i="7" s="1"/>
  <c r="R269" i="7"/>
  <c r="O269" i="7" s="1"/>
  <c r="S267" i="7"/>
  <c r="P267" i="7" s="1"/>
  <c r="R267" i="7"/>
  <c r="O267" i="7" s="1"/>
  <c r="S266" i="7"/>
  <c r="P266" i="7" s="1"/>
  <c r="R263" i="7"/>
  <c r="O263" i="7" s="1"/>
  <c r="S262" i="7"/>
  <c r="P262" i="7" s="1"/>
  <c r="R262" i="7"/>
  <c r="O262" i="7" s="1"/>
  <c r="S261" i="7"/>
  <c r="P261" i="7" s="1"/>
  <c r="R261" i="7"/>
  <c r="O261" i="7" s="1"/>
  <c r="S257" i="7"/>
  <c r="P257" i="7" s="1"/>
  <c r="R257" i="7"/>
  <c r="O257" i="7" s="1"/>
  <c r="S256" i="7"/>
  <c r="R256" i="7"/>
  <c r="S255" i="7"/>
  <c r="R255" i="7"/>
  <c r="O255" i="7" s="1"/>
  <c r="S254" i="7"/>
  <c r="P254" i="7" s="1"/>
  <c r="R254" i="7"/>
  <c r="O254" i="7" s="1"/>
  <c r="R250" i="7"/>
  <c r="O250" i="7" s="1"/>
  <c r="S249" i="7"/>
  <c r="P249" i="7" s="1"/>
  <c r="R249" i="7"/>
  <c r="O249" i="7" s="1"/>
  <c r="S248" i="7"/>
  <c r="P248" i="7" s="1"/>
  <c r="R248" i="7"/>
  <c r="O248" i="7" s="1"/>
  <c r="S247" i="7"/>
  <c r="P247" i="7" s="1"/>
  <c r="R247" i="7"/>
  <c r="O247" i="7" s="1"/>
  <c r="R245" i="7"/>
  <c r="O245" i="7" s="1"/>
  <c r="S243" i="7"/>
  <c r="P243" i="7" s="1"/>
  <c r="R243" i="7"/>
  <c r="O243" i="7" s="1"/>
  <c r="S242" i="7"/>
  <c r="P242" i="7" s="1"/>
  <c r="R242" i="7"/>
  <c r="O242" i="7" s="1"/>
  <c r="S241" i="7"/>
  <c r="P241" i="7" s="1"/>
  <c r="R241" i="7"/>
  <c r="O241" i="7" s="1"/>
  <c r="S240" i="7"/>
  <c r="R240" i="7"/>
  <c r="R237" i="7"/>
  <c r="O237" i="7" s="1"/>
  <c r="S235" i="7"/>
  <c r="P235" i="7" s="1"/>
  <c r="R235" i="7"/>
  <c r="O235" i="7" s="1"/>
  <c r="S234" i="7"/>
  <c r="P234" i="7" s="1"/>
  <c r="R234" i="7"/>
  <c r="O234" i="7" s="1"/>
  <c r="S233" i="7"/>
  <c r="P233" i="7" s="1"/>
  <c r="R233" i="7"/>
  <c r="O233" i="7" s="1"/>
  <c r="S231" i="7"/>
  <c r="R231" i="7"/>
  <c r="O231" i="7" s="1"/>
  <c r="S230" i="7"/>
  <c r="P230" i="7" s="1"/>
  <c r="R230" i="7"/>
  <c r="O230" i="7" s="1"/>
  <c r="S229" i="7"/>
  <c r="P229" i="7" s="1"/>
  <c r="R229" i="7"/>
  <c r="O229" i="7" s="1"/>
  <c r="S227" i="7"/>
  <c r="P227" i="7" s="1"/>
  <c r="R223" i="7"/>
  <c r="S222" i="7"/>
  <c r="P222" i="7" s="1"/>
  <c r="R222" i="7"/>
  <c r="O222" i="7" s="1"/>
  <c r="S221" i="7"/>
  <c r="P221" i="7" s="1"/>
  <c r="R221" i="7"/>
  <c r="O221" i="7" s="1"/>
  <c r="S219" i="7"/>
  <c r="P219" i="7" s="1"/>
  <c r="R219" i="7"/>
  <c r="O219" i="7" s="1"/>
  <c r="S218" i="7"/>
  <c r="P218" i="7" s="1"/>
  <c r="R216" i="7"/>
  <c r="O216" i="7" s="1"/>
  <c r="R214" i="7"/>
  <c r="S213" i="7"/>
  <c r="P213" i="7" s="1"/>
  <c r="R213" i="7"/>
  <c r="O213" i="7" s="1"/>
  <c r="S209" i="7"/>
  <c r="P209" i="7" s="1"/>
  <c r="R209" i="7"/>
  <c r="O209" i="7" s="1"/>
  <c r="S208" i="7"/>
  <c r="P208" i="7" s="1"/>
  <c r="R208" i="7"/>
  <c r="O208" i="7" s="1"/>
  <c r="S207" i="7"/>
  <c r="P207" i="7" s="1"/>
  <c r="R207" i="7"/>
  <c r="O207" i="7" s="1"/>
  <c r="S206" i="7"/>
  <c r="P206" i="7" s="1"/>
  <c r="R206" i="7"/>
  <c r="O206" i="7" s="1"/>
  <c r="S201" i="7"/>
  <c r="P201" i="7" s="1"/>
  <c r="R201" i="7"/>
  <c r="O201" i="7" s="1"/>
  <c r="S200" i="7"/>
  <c r="R200" i="7"/>
  <c r="S199" i="7"/>
  <c r="P199" i="7" s="1"/>
  <c r="R199" i="7"/>
  <c r="O199" i="7" s="1"/>
  <c r="R197" i="7"/>
  <c r="O197" i="7" s="1"/>
  <c r="S195" i="7"/>
  <c r="P195" i="7" s="1"/>
  <c r="R195" i="7"/>
  <c r="O195" i="7" s="1"/>
  <c r="S194" i="7"/>
  <c r="P194" i="7" s="1"/>
  <c r="R194" i="7"/>
  <c r="O194" i="7" s="1"/>
  <c r="R192" i="7"/>
  <c r="O192" i="7" s="1"/>
  <c r="R189" i="7"/>
  <c r="O189" i="7" s="1"/>
  <c r="S187" i="7"/>
  <c r="P187" i="7" s="1"/>
  <c r="R187" i="7"/>
  <c r="O187" i="7" s="1"/>
  <c r="S186" i="7"/>
  <c r="P186" i="7" s="1"/>
  <c r="R186" i="7"/>
  <c r="O186" i="7" s="1"/>
  <c r="S185" i="7"/>
  <c r="P185" i="7" s="1"/>
  <c r="R185" i="7"/>
  <c r="O185" i="7" s="1"/>
  <c r="S183" i="7"/>
  <c r="R183" i="7"/>
  <c r="O183" i="7" s="1"/>
  <c r="S182" i="7"/>
  <c r="R182" i="7"/>
  <c r="O182" i="7" s="1"/>
  <c r="R181" i="7"/>
  <c r="O181" i="7" s="1"/>
  <c r="S179" i="7"/>
  <c r="P179" i="7" s="1"/>
  <c r="R179" i="7"/>
  <c r="O179" i="7" s="1"/>
  <c r="S178" i="7"/>
  <c r="P178" i="7" s="1"/>
  <c r="R178" i="7"/>
  <c r="O178" i="7" s="1"/>
  <c r="R175" i="7"/>
  <c r="O175" i="7" s="1"/>
  <c r="S174" i="7"/>
  <c r="P174" i="7" s="1"/>
  <c r="R174" i="7"/>
  <c r="O174" i="7" s="1"/>
  <c r="S173" i="7"/>
  <c r="P173" i="7" s="1"/>
  <c r="R173" i="7"/>
  <c r="O173" i="7" s="1"/>
  <c r="S171" i="7"/>
  <c r="P171" i="7" s="1"/>
  <c r="R171" i="7"/>
  <c r="O171" i="7" s="1"/>
  <c r="S170" i="7"/>
  <c r="P170" i="7" s="1"/>
  <c r="R168" i="7"/>
  <c r="O168" i="7" s="1"/>
  <c r="S167" i="7"/>
  <c r="P167" i="7" s="1"/>
  <c r="R167" i="7"/>
  <c r="O167" i="7" s="1"/>
  <c r="S166" i="7"/>
  <c r="P166" i="7" s="1"/>
  <c r="R166" i="7"/>
  <c r="O166" i="7" s="1"/>
  <c r="S165" i="7"/>
  <c r="P165" i="7" s="1"/>
  <c r="R165" i="7"/>
  <c r="O165" i="7" s="1"/>
  <c r="S161" i="7"/>
  <c r="P161" i="7" s="1"/>
  <c r="R161" i="7"/>
  <c r="O161" i="7" s="1"/>
  <c r="S160" i="7"/>
  <c r="R160" i="7"/>
  <c r="O160" i="7" s="1"/>
  <c r="S159" i="7"/>
  <c r="P159" i="7" s="1"/>
  <c r="R159" i="7"/>
  <c r="O159" i="7" s="1"/>
  <c r="S158" i="7"/>
  <c r="P158" i="7" s="1"/>
  <c r="R158" i="7"/>
  <c r="O158" i="7" s="1"/>
  <c r="R154" i="7"/>
  <c r="O154" i="7" s="1"/>
  <c r="S153" i="7"/>
  <c r="P153" i="7" s="1"/>
  <c r="R153" i="7"/>
  <c r="O153" i="7" s="1"/>
  <c r="S152" i="7"/>
  <c r="P152" i="7" s="1"/>
  <c r="R152" i="7"/>
  <c r="O152" i="7" s="1"/>
  <c r="S151" i="7"/>
  <c r="P151" i="7" s="1"/>
  <c r="R151" i="7"/>
  <c r="O151" i="7" s="1"/>
  <c r="R149" i="7"/>
  <c r="O149" i="7" s="1"/>
  <c r="S147" i="7"/>
  <c r="P147" i="7" s="1"/>
  <c r="R147" i="7"/>
  <c r="O147" i="7" s="1"/>
  <c r="S146" i="7"/>
  <c r="P146" i="7" s="1"/>
  <c r="R146" i="7"/>
  <c r="O146" i="7" s="1"/>
  <c r="S145" i="7"/>
  <c r="P145" i="7" s="1"/>
  <c r="R145" i="7"/>
  <c r="O145" i="7" s="1"/>
  <c r="R141" i="7"/>
  <c r="O141" i="7" s="1"/>
  <c r="S139" i="7"/>
  <c r="P139" i="7" s="1"/>
  <c r="R139" i="7"/>
  <c r="O139" i="7" s="1"/>
  <c r="S138" i="7"/>
  <c r="P138" i="7" s="1"/>
  <c r="R138" i="7"/>
  <c r="O138" i="7" s="1"/>
  <c r="S137" i="7"/>
  <c r="P137" i="7" s="1"/>
  <c r="R137" i="7"/>
  <c r="O137" i="7" s="1"/>
  <c r="S135" i="7"/>
  <c r="R135" i="7"/>
  <c r="O135" i="7" s="1"/>
  <c r="S134" i="7"/>
  <c r="P134" i="7" s="1"/>
  <c r="R134" i="7"/>
  <c r="O134" i="7" s="1"/>
  <c r="R131" i="7"/>
  <c r="O131" i="7" s="1"/>
  <c r="S130" i="7"/>
  <c r="P130" i="7" s="1"/>
  <c r="R130" i="7"/>
  <c r="O130" i="7" s="1"/>
  <c r="R127" i="7"/>
  <c r="O127" i="7" s="1"/>
  <c r="S126" i="7"/>
  <c r="P126" i="7" s="1"/>
  <c r="R126" i="7"/>
  <c r="O126" i="7" s="1"/>
  <c r="S125" i="7"/>
  <c r="P125" i="7" s="1"/>
  <c r="R125" i="7"/>
  <c r="O125" i="7" s="1"/>
  <c r="S123" i="7"/>
  <c r="P123" i="7" s="1"/>
  <c r="R123" i="7"/>
  <c r="O123" i="7" s="1"/>
  <c r="S122" i="7"/>
  <c r="P122" i="7" s="1"/>
  <c r="S119" i="7"/>
  <c r="P119" i="7" s="1"/>
  <c r="R119" i="7"/>
  <c r="O119" i="7" s="1"/>
  <c r="S118" i="7"/>
  <c r="P118" i="7" s="1"/>
  <c r="R118" i="7"/>
  <c r="S117" i="7"/>
  <c r="P117" i="7" s="1"/>
  <c r="R117" i="7"/>
  <c r="O117" i="7" s="1"/>
  <c r="S113" i="7"/>
  <c r="P113" i="7" s="1"/>
  <c r="R113" i="7"/>
  <c r="O113" i="7" s="1"/>
  <c r="S112" i="7"/>
  <c r="P112" i="7" s="1"/>
  <c r="R112" i="7"/>
  <c r="O112" i="7" s="1"/>
  <c r="S111" i="7"/>
  <c r="P111" i="7" s="1"/>
  <c r="R111" i="7"/>
  <c r="O111" i="7" s="1"/>
  <c r="S110" i="7"/>
  <c r="P110" i="7" s="1"/>
  <c r="R110" i="7"/>
  <c r="O110" i="7" s="1"/>
  <c r="S106" i="7"/>
  <c r="P106" i="7" s="1"/>
  <c r="R106" i="7"/>
  <c r="O106" i="7" s="1"/>
  <c r="S105" i="7"/>
  <c r="P105" i="7" s="1"/>
  <c r="R105" i="7"/>
  <c r="O105" i="7" s="1"/>
  <c r="S104" i="7"/>
  <c r="P104" i="7" s="1"/>
  <c r="R104" i="7"/>
  <c r="O104" i="7" s="1"/>
  <c r="S103" i="7"/>
  <c r="R103" i="7"/>
  <c r="R101" i="7"/>
  <c r="O101" i="7" s="1"/>
  <c r="S99" i="7"/>
  <c r="P99" i="7" s="1"/>
  <c r="R99" i="7"/>
  <c r="O99" i="7" s="1"/>
  <c r="S98" i="7"/>
  <c r="P98" i="7" s="1"/>
  <c r="R98" i="7"/>
  <c r="O98" i="7" s="1"/>
  <c r="S97" i="7"/>
  <c r="P97" i="7" s="1"/>
  <c r="R97" i="7"/>
  <c r="O97" i="7" s="1"/>
  <c r="S96" i="7"/>
  <c r="P96" i="7" s="1"/>
  <c r="R96" i="7"/>
  <c r="O96" i="7" s="1"/>
  <c r="S93" i="7"/>
  <c r="P93" i="7" s="1"/>
  <c r="R93" i="7"/>
  <c r="O93" i="7" s="1"/>
  <c r="S91" i="7"/>
  <c r="P91" i="7" s="1"/>
  <c r="R91" i="7"/>
  <c r="O91" i="7" s="1"/>
  <c r="S90" i="7"/>
  <c r="P90" i="7" s="1"/>
  <c r="R90" i="7"/>
  <c r="O90" i="7" s="1"/>
  <c r="S89" i="7"/>
  <c r="P89" i="7" s="1"/>
  <c r="R89" i="7"/>
  <c r="O89" i="7" s="1"/>
  <c r="S87" i="7"/>
  <c r="R87" i="7"/>
  <c r="O87" i="7" s="1"/>
  <c r="S86" i="7"/>
  <c r="P86" i="7" s="1"/>
  <c r="R86" i="7"/>
  <c r="O86" i="7" s="1"/>
  <c r="S85" i="7"/>
  <c r="P85" i="7" s="1"/>
  <c r="S82" i="7"/>
  <c r="P82" i="7" s="1"/>
  <c r="R82" i="7"/>
  <c r="O82" i="7" s="1"/>
  <c r="S79" i="7"/>
  <c r="R79" i="7"/>
  <c r="S78" i="7"/>
  <c r="P78" i="7" s="1"/>
  <c r="R78" i="7"/>
  <c r="O78" i="7" s="1"/>
  <c r="S77" i="7"/>
  <c r="P77" i="7" s="1"/>
  <c r="R77" i="7"/>
  <c r="O77" i="7" s="1"/>
  <c r="S75" i="7"/>
  <c r="P75" i="7" s="1"/>
  <c r="R75" i="7"/>
  <c r="O75" i="7" s="1"/>
  <c r="S74" i="7"/>
  <c r="P74" i="7" s="1"/>
  <c r="R74" i="7"/>
  <c r="O74" i="7" s="1"/>
  <c r="S71" i="7"/>
  <c r="P71" i="7" s="1"/>
  <c r="R71" i="7"/>
  <c r="O71" i="7" s="1"/>
  <c r="S70" i="7"/>
  <c r="P70" i="7" s="1"/>
  <c r="R70" i="7"/>
  <c r="O70" i="7" s="1"/>
  <c r="S69" i="7"/>
  <c r="P69" i="7" s="1"/>
  <c r="R69" i="7"/>
  <c r="O69" i="7" s="1"/>
  <c r="S65" i="7"/>
  <c r="P65" i="7" s="1"/>
  <c r="R65" i="7"/>
  <c r="O65" i="7" s="1"/>
  <c r="S64" i="7"/>
  <c r="R64" i="7"/>
  <c r="S63" i="7"/>
  <c r="R63" i="7"/>
  <c r="O63" i="7" s="1"/>
  <c r="S62" i="7"/>
  <c r="P62" i="7" s="1"/>
  <c r="R62" i="7"/>
  <c r="O62" i="7" s="1"/>
  <c r="S58" i="7"/>
  <c r="P58" i="7" s="1"/>
  <c r="R58" i="7"/>
  <c r="O58" i="7" s="1"/>
  <c r="S57" i="7"/>
  <c r="P57" i="7" s="1"/>
  <c r="R57" i="7"/>
  <c r="O57" i="7" s="1"/>
  <c r="S56" i="7"/>
  <c r="P56" i="7" s="1"/>
  <c r="R56" i="7"/>
  <c r="O56" i="7" s="1"/>
  <c r="S55" i="7"/>
  <c r="P55" i="7" s="1"/>
  <c r="R55" i="7"/>
  <c r="O55" i="7" s="1"/>
  <c r="R53" i="7"/>
  <c r="O53" i="7" s="1"/>
  <c r="S51" i="7"/>
  <c r="P51" i="7" s="1"/>
  <c r="R51" i="7"/>
  <c r="O51" i="7" s="1"/>
  <c r="S50" i="7"/>
  <c r="P50" i="7" s="1"/>
  <c r="R50" i="7"/>
  <c r="O50" i="7" s="1"/>
  <c r="S49" i="7"/>
  <c r="P49" i="7" s="1"/>
  <c r="R49" i="7"/>
  <c r="O49" i="7" s="1"/>
  <c r="S48" i="7"/>
  <c r="P48" i="7" s="1"/>
  <c r="R48" i="7"/>
  <c r="O48" i="7" s="1"/>
  <c r="S45" i="7"/>
  <c r="P45" i="7" s="1"/>
  <c r="R45" i="7"/>
  <c r="O45" i="7" s="1"/>
  <c r="S43" i="7"/>
  <c r="P43" i="7" s="1"/>
  <c r="R43" i="7"/>
  <c r="O43" i="7" s="1"/>
  <c r="S42" i="7"/>
  <c r="P42" i="7" s="1"/>
  <c r="R42" i="7"/>
  <c r="O42" i="7" s="1"/>
  <c r="S41" i="7"/>
  <c r="P41" i="7" s="1"/>
  <c r="R41" i="7"/>
  <c r="O41" i="7" s="1"/>
  <c r="S40" i="7"/>
  <c r="S39" i="7"/>
  <c r="R39" i="7"/>
  <c r="O39" i="7" s="1"/>
  <c r="S38" i="7"/>
  <c r="P38" i="7" s="1"/>
  <c r="R38" i="7"/>
  <c r="O38" i="7" s="1"/>
  <c r="R35" i="7"/>
  <c r="O35" i="7" s="1"/>
  <c r="S34" i="7"/>
  <c r="P34" i="7" s="1"/>
  <c r="R34" i="7"/>
  <c r="O34" i="7" s="1"/>
  <c r="S31" i="7"/>
  <c r="P31" i="7" s="1"/>
  <c r="R31" i="7"/>
  <c r="O31" i="7" s="1"/>
  <c r="S30" i="7"/>
  <c r="P30" i="7" s="1"/>
  <c r="R30" i="7"/>
  <c r="O30" i="7" s="1"/>
  <c r="S29" i="7"/>
  <c r="P29" i="7" s="1"/>
  <c r="R29" i="7"/>
  <c r="O29" i="7" s="1"/>
  <c r="S27" i="7"/>
  <c r="P27" i="7" s="1"/>
  <c r="R27" i="7"/>
  <c r="O27" i="7" s="1"/>
  <c r="S26" i="7"/>
  <c r="P26" i="7" s="1"/>
  <c r="R26" i="7"/>
  <c r="O26" i="7" s="1"/>
  <c r="S24" i="7"/>
  <c r="P24" i="7" s="1"/>
  <c r="R24" i="7"/>
  <c r="O24" i="7" s="1"/>
  <c r="S23" i="7"/>
  <c r="P23" i="7" s="1"/>
  <c r="R23" i="7"/>
  <c r="O23" i="7" s="1"/>
  <c r="S22" i="7"/>
  <c r="P22" i="7" s="1"/>
  <c r="R22" i="7"/>
  <c r="O22" i="7" s="1"/>
  <c r="S21" i="7"/>
  <c r="P21" i="7" s="1"/>
  <c r="R21" i="7"/>
  <c r="O21" i="7" s="1"/>
  <c r="S17" i="7"/>
  <c r="P17" i="7" s="1"/>
  <c r="R17" i="7"/>
  <c r="O17" i="7" s="1"/>
  <c r="S16" i="7"/>
  <c r="P16" i="7" s="1"/>
  <c r="R16" i="7"/>
  <c r="O16" i="7" s="1"/>
  <c r="S15" i="7"/>
  <c r="P15" i="7" s="1"/>
  <c r="R15" i="7"/>
  <c r="O15" i="7" s="1"/>
  <c r="S14" i="7"/>
  <c r="P14" i="7" s="1"/>
  <c r="R14" i="7"/>
  <c r="O14" i="7" s="1"/>
  <c r="S10" i="7"/>
  <c r="P10" i="7" s="1"/>
  <c r="R10" i="7"/>
  <c r="O10" i="7" s="1"/>
  <c r="S9" i="7"/>
  <c r="P9" i="7" s="1"/>
  <c r="R9" i="7"/>
  <c r="O9" i="7" s="1"/>
  <c r="S8" i="7"/>
  <c r="P8" i="7" s="1"/>
  <c r="R8" i="7"/>
  <c r="O8" i="7" s="1"/>
  <c r="S7" i="7"/>
  <c r="P7" i="7" s="1"/>
  <c r="R7" i="7"/>
  <c r="O7" i="7" s="1"/>
  <c r="R5" i="7"/>
  <c r="O5" i="7" s="1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N265" i="7"/>
  <c r="N266" i="7"/>
  <c r="N267" i="7"/>
  <c r="N268" i="7"/>
  <c r="N269" i="7"/>
  <c r="N270" i="7"/>
  <c r="N271" i="7"/>
  <c r="N272" i="7"/>
  <c r="N273" i="7"/>
  <c r="N274" i="7"/>
  <c r="N275" i="7"/>
  <c r="N276" i="7"/>
  <c r="N277" i="7"/>
  <c r="N278" i="7"/>
  <c r="N279" i="7"/>
  <c r="N280" i="7"/>
  <c r="N281" i="7"/>
  <c r="N282" i="7"/>
  <c r="N283" i="7"/>
  <c r="N284" i="7"/>
  <c r="N285" i="7"/>
  <c r="N286" i="7"/>
  <c r="N287" i="7"/>
  <c r="N288" i="7"/>
  <c r="N289" i="7"/>
  <c r="N290" i="7"/>
  <c r="N291" i="7"/>
  <c r="N292" i="7"/>
  <c r="N293" i="7"/>
  <c r="N294" i="7"/>
  <c r="N295" i="7"/>
  <c r="N296" i="7"/>
  <c r="N297" i="7"/>
  <c r="N298" i="7"/>
  <c r="N299" i="7"/>
  <c r="N300" i="7"/>
  <c r="N301" i="7"/>
  <c r="N302" i="7"/>
  <c r="N303" i="7"/>
  <c r="N304" i="7"/>
  <c r="N305" i="7"/>
  <c r="N306" i="7"/>
  <c r="N307" i="7"/>
  <c r="N308" i="7"/>
  <c r="N309" i="7"/>
  <c r="N310" i="7"/>
  <c r="N311" i="7"/>
  <c r="N312" i="7"/>
  <c r="N313" i="7"/>
  <c r="N314" i="7"/>
  <c r="N315" i="7"/>
  <c r="N316" i="7"/>
  <c r="N317" i="7"/>
  <c r="N318" i="7"/>
  <c r="N319" i="7"/>
  <c r="N320" i="7"/>
  <c r="N321" i="7"/>
  <c r="N322" i="7"/>
  <c r="N323" i="7"/>
  <c r="N324" i="7"/>
  <c r="N325" i="7"/>
  <c r="N326" i="7"/>
  <c r="N327" i="7"/>
  <c r="N328" i="7"/>
  <c r="N329" i="7"/>
  <c r="N330" i="7"/>
  <c r="N331" i="7"/>
  <c r="N332" i="7"/>
  <c r="N333" i="7"/>
  <c r="N334" i="7"/>
  <c r="N335" i="7"/>
  <c r="N336" i="7"/>
  <c r="N337" i="7"/>
  <c r="N338" i="7"/>
  <c r="N339" i="7"/>
  <c r="N340" i="7"/>
  <c r="N341" i="7"/>
  <c r="N342" i="7"/>
  <c r="N343" i="7"/>
  <c r="N344" i="7"/>
  <c r="N345" i="7"/>
  <c r="N346" i="7"/>
  <c r="N347" i="7"/>
  <c r="N348" i="7"/>
  <c r="N349" i="7"/>
  <c r="N350" i="7"/>
  <c r="N351" i="7"/>
  <c r="N352" i="7"/>
  <c r="N353" i="7"/>
  <c r="N354" i="7"/>
  <c r="N355" i="7"/>
  <c r="N356" i="7"/>
  <c r="N357" i="7"/>
  <c r="N358" i="7"/>
  <c r="N359" i="7"/>
  <c r="N360" i="7"/>
  <c r="N361" i="7"/>
  <c r="N362" i="7"/>
  <c r="N363" i="7"/>
  <c r="N364" i="7"/>
  <c r="N365" i="7"/>
  <c r="N366" i="7"/>
  <c r="N367" i="7"/>
  <c r="N368" i="7"/>
  <c r="N369" i="7"/>
  <c r="N370" i="7"/>
  <c r="N371" i="7"/>
  <c r="N372" i="7"/>
  <c r="N373" i="7"/>
  <c r="N374" i="7"/>
  <c r="N375" i="7"/>
  <c r="N376" i="7"/>
  <c r="N377" i="7"/>
  <c r="N378" i="7"/>
  <c r="N379" i="7"/>
  <c r="N380" i="7"/>
  <c r="N381" i="7"/>
  <c r="N382" i="7"/>
  <c r="N383" i="7"/>
  <c r="N384" i="7"/>
  <c r="N385" i="7"/>
  <c r="N386" i="7"/>
  <c r="N387" i="7"/>
  <c r="N388" i="7"/>
  <c r="N389" i="7"/>
  <c r="N390" i="7"/>
  <c r="N391" i="7"/>
  <c r="N392" i="7"/>
  <c r="N393" i="7"/>
  <c r="N394" i="7"/>
  <c r="N395" i="7"/>
  <c r="N396" i="7"/>
  <c r="N397" i="7"/>
  <c r="N398" i="7"/>
  <c r="N399" i="7"/>
  <c r="N400" i="7"/>
  <c r="N401" i="7"/>
  <c r="N402" i="7"/>
  <c r="N403" i="7"/>
  <c r="N404" i="7"/>
  <c r="N405" i="7"/>
  <c r="N406" i="7"/>
  <c r="N407" i="7"/>
  <c r="N408" i="7"/>
  <c r="N409" i="7"/>
  <c r="N410" i="7"/>
  <c r="N411" i="7"/>
  <c r="N412" i="7"/>
  <c r="N413" i="7"/>
  <c r="N414" i="7"/>
  <c r="N415" i="7"/>
  <c r="N416" i="7"/>
  <c r="N417" i="7"/>
  <c r="N418" i="7"/>
  <c r="N419" i="7"/>
  <c r="N420" i="7"/>
  <c r="N421" i="7"/>
  <c r="N422" i="7"/>
  <c r="N423" i="7"/>
  <c r="N424" i="7"/>
  <c r="N425" i="7"/>
  <c r="N426" i="7"/>
  <c r="N427" i="7"/>
  <c r="N428" i="7"/>
  <c r="N429" i="7"/>
  <c r="N430" i="7"/>
  <c r="N431" i="7"/>
  <c r="N432" i="7"/>
  <c r="N433" i="7"/>
  <c r="N434" i="7"/>
  <c r="N435" i="7"/>
  <c r="N436" i="7"/>
  <c r="N437" i="7"/>
  <c r="N438" i="7"/>
  <c r="N439" i="7"/>
  <c r="N440" i="7"/>
  <c r="N441" i="7"/>
  <c r="N442" i="7"/>
  <c r="N443" i="7"/>
  <c r="N444" i="7"/>
  <c r="N445" i="7"/>
  <c r="N446" i="7"/>
  <c r="N447" i="7"/>
  <c r="N448" i="7"/>
  <c r="N449" i="7"/>
  <c r="N450" i="7"/>
  <c r="N451" i="7"/>
  <c r="N452" i="7"/>
  <c r="N453" i="7"/>
  <c r="N454" i="7"/>
  <c r="N455" i="7"/>
  <c r="N456" i="7"/>
  <c r="N457" i="7"/>
  <c r="N458" i="7"/>
  <c r="N459" i="7"/>
  <c r="N460" i="7"/>
  <c r="N461" i="7"/>
  <c r="N462" i="7"/>
  <c r="N463" i="7"/>
  <c r="N464" i="7"/>
  <c r="N465" i="7"/>
  <c r="N466" i="7"/>
  <c r="N467" i="7"/>
  <c r="N468" i="7"/>
  <c r="N469" i="7"/>
  <c r="N470" i="7"/>
  <c r="N471" i="7"/>
  <c r="N472" i="7"/>
  <c r="N473" i="7"/>
  <c r="N474" i="7"/>
  <c r="N475" i="7"/>
  <c r="N476" i="7"/>
  <c r="N477" i="7"/>
  <c r="N478" i="7"/>
  <c r="N479" i="7"/>
  <c r="N480" i="7"/>
  <c r="N481" i="7"/>
  <c r="N482" i="7"/>
  <c r="N483" i="7"/>
  <c r="N484" i="7"/>
  <c r="N485" i="7"/>
  <c r="N486" i="7"/>
  <c r="N487" i="7"/>
  <c r="N488" i="7"/>
  <c r="N489" i="7"/>
  <c r="N490" i="7"/>
  <c r="N491" i="7"/>
  <c r="N492" i="7"/>
  <c r="N493" i="7"/>
  <c r="N494" i="7"/>
  <c r="N495" i="7"/>
  <c r="N496" i="7"/>
  <c r="N497" i="7"/>
  <c r="N498" i="7"/>
  <c r="N499" i="7"/>
  <c r="N500" i="7"/>
  <c r="N501" i="7"/>
  <c r="N502" i="7"/>
  <c r="N503" i="7"/>
  <c r="N504" i="7"/>
  <c r="N505" i="7"/>
  <c r="N506" i="7"/>
  <c r="N507" i="7"/>
  <c r="N508" i="7"/>
  <c r="N509" i="7"/>
  <c r="N510" i="7"/>
  <c r="N511" i="7"/>
  <c r="N512" i="7"/>
  <c r="N513" i="7"/>
  <c r="N514" i="7"/>
  <c r="N515" i="7"/>
  <c r="N516" i="7"/>
  <c r="N517" i="7"/>
  <c r="N518" i="7"/>
  <c r="N519" i="7"/>
  <c r="N520" i="7"/>
  <c r="N521" i="7"/>
  <c r="N522" i="7"/>
  <c r="N523" i="7"/>
  <c r="N524" i="7"/>
  <c r="N525" i="7"/>
  <c r="N526" i="7"/>
  <c r="N527" i="7"/>
  <c r="N528" i="7"/>
  <c r="N529" i="7"/>
  <c r="N530" i="7"/>
  <c r="N531" i="7"/>
  <c r="N532" i="7"/>
  <c r="N533" i="7"/>
  <c r="N534" i="7"/>
  <c r="N535" i="7"/>
  <c r="N536" i="7"/>
  <c r="N537" i="7"/>
  <c r="N538" i="7"/>
  <c r="N539" i="7"/>
  <c r="N540" i="7"/>
  <c r="N541" i="7"/>
  <c r="N542" i="7"/>
  <c r="N543" i="7"/>
  <c r="N544" i="7"/>
  <c r="N545" i="7"/>
  <c r="N546" i="7"/>
  <c r="N547" i="7"/>
  <c r="N548" i="7"/>
  <c r="N4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27" i="7"/>
  <c r="M128" i="7"/>
  <c r="M129" i="7"/>
  <c r="M130" i="7"/>
  <c r="M131" i="7"/>
  <c r="M132" i="7"/>
  <c r="M133" i="7"/>
  <c r="M134" i="7"/>
  <c r="M135" i="7"/>
  <c r="M136" i="7"/>
  <c r="M137" i="7"/>
  <c r="M138" i="7"/>
  <c r="M139" i="7"/>
  <c r="M140" i="7"/>
  <c r="M141" i="7"/>
  <c r="M142" i="7"/>
  <c r="M143" i="7"/>
  <c r="M144" i="7"/>
  <c r="M145" i="7"/>
  <c r="M146" i="7"/>
  <c r="M147" i="7"/>
  <c r="M148" i="7"/>
  <c r="M149" i="7"/>
  <c r="M150" i="7"/>
  <c r="M151" i="7"/>
  <c r="M152" i="7"/>
  <c r="M153" i="7"/>
  <c r="M154" i="7"/>
  <c r="M155" i="7"/>
  <c r="M156" i="7"/>
  <c r="M157" i="7"/>
  <c r="M158" i="7"/>
  <c r="M159" i="7"/>
  <c r="M160" i="7"/>
  <c r="M161" i="7"/>
  <c r="M162" i="7"/>
  <c r="M163" i="7"/>
  <c r="M164" i="7"/>
  <c r="M165" i="7"/>
  <c r="M166" i="7"/>
  <c r="M167" i="7"/>
  <c r="M168" i="7"/>
  <c r="M169" i="7"/>
  <c r="M170" i="7"/>
  <c r="M171" i="7"/>
  <c r="M172" i="7"/>
  <c r="M173" i="7"/>
  <c r="M174" i="7"/>
  <c r="M175" i="7"/>
  <c r="M176" i="7"/>
  <c r="M177" i="7"/>
  <c r="M178" i="7"/>
  <c r="M179" i="7"/>
  <c r="M180" i="7"/>
  <c r="M181" i="7"/>
  <c r="M182" i="7"/>
  <c r="M183" i="7"/>
  <c r="M184" i="7"/>
  <c r="M185" i="7"/>
  <c r="M186" i="7"/>
  <c r="M187" i="7"/>
  <c r="M188" i="7"/>
  <c r="M189" i="7"/>
  <c r="M190" i="7"/>
  <c r="M191" i="7"/>
  <c r="M192" i="7"/>
  <c r="M193" i="7"/>
  <c r="M194" i="7"/>
  <c r="M195" i="7"/>
  <c r="M196" i="7"/>
  <c r="M197" i="7"/>
  <c r="M198" i="7"/>
  <c r="M199" i="7"/>
  <c r="M200" i="7"/>
  <c r="M201" i="7"/>
  <c r="M202" i="7"/>
  <c r="M203" i="7"/>
  <c r="M204" i="7"/>
  <c r="M205" i="7"/>
  <c r="M206" i="7"/>
  <c r="M207" i="7"/>
  <c r="M208" i="7"/>
  <c r="M209" i="7"/>
  <c r="M210" i="7"/>
  <c r="M211" i="7"/>
  <c r="M212" i="7"/>
  <c r="M213" i="7"/>
  <c r="M214" i="7"/>
  <c r="M215" i="7"/>
  <c r="M216" i="7"/>
  <c r="M217" i="7"/>
  <c r="M218" i="7"/>
  <c r="M219" i="7"/>
  <c r="M220" i="7"/>
  <c r="M221" i="7"/>
  <c r="M222" i="7"/>
  <c r="M223" i="7"/>
  <c r="M224" i="7"/>
  <c r="M225" i="7"/>
  <c r="M226" i="7"/>
  <c r="M227" i="7"/>
  <c r="M228" i="7"/>
  <c r="M229" i="7"/>
  <c r="M230" i="7"/>
  <c r="M231" i="7"/>
  <c r="M232" i="7"/>
  <c r="M233" i="7"/>
  <c r="M234" i="7"/>
  <c r="M235" i="7"/>
  <c r="M236" i="7"/>
  <c r="M237" i="7"/>
  <c r="M238" i="7"/>
  <c r="M239" i="7"/>
  <c r="M240" i="7"/>
  <c r="M241" i="7"/>
  <c r="M242" i="7"/>
  <c r="M243" i="7"/>
  <c r="M244" i="7"/>
  <c r="M245" i="7"/>
  <c r="M246" i="7"/>
  <c r="M247" i="7"/>
  <c r="M248" i="7"/>
  <c r="M249" i="7"/>
  <c r="M250" i="7"/>
  <c r="M251" i="7"/>
  <c r="M252" i="7"/>
  <c r="M253" i="7"/>
  <c r="M254" i="7"/>
  <c r="M255" i="7"/>
  <c r="M256" i="7"/>
  <c r="M257" i="7"/>
  <c r="M258" i="7"/>
  <c r="M259" i="7"/>
  <c r="M260" i="7"/>
  <c r="M261" i="7"/>
  <c r="M262" i="7"/>
  <c r="M263" i="7"/>
  <c r="M264" i="7"/>
  <c r="M265" i="7"/>
  <c r="M266" i="7"/>
  <c r="M267" i="7"/>
  <c r="M268" i="7"/>
  <c r="M269" i="7"/>
  <c r="M270" i="7"/>
  <c r="M271" i="7"/>
  <c r="M272" i="7"/>
  <c r="M273" i="7"/>
  <c r="M274" i="7"/>
  <c r="M275" i="7"/>
  <c r="M276" i="7"/>
  <c r="M277" i="7"/>
  <c r="M278" i="7"/>
  <c r="M279" i="7"/>
  <c r="M280" i="7"/>
  <c r="M281" i="7"/>
  <c r="M282" i="7"/>
  <c r="M283" i="7"/>
  <c r="M284" i="7"/>
  <c r="M285" i="7"/>
  <c r="M286" i="7"/>
  <c r="M287" i="7"/>
  <c r="M288" i="7"/>
  <c r="M289" i="7"/>
  <c r="M290" i="7"/>
  <c r="M291" i="7"/>
  <c r="M292" i="7"/>
  <c r="M293" i="7"/>
  <c r="M294" i="7"/>
  <c r="M295" i="7"/>
  <c r="M296" i="7"/>
  <c r="M297" i="7"/>
  <c r="M298" i="7"/>
  <c r="M299" i="7"/>
  <c r="M300" i="7"/>
  <c r="M301" i="7"/>
  <c r="M302" i="7"/>
  <c r="M303" i="7"/>
  <c r="M304" i="7"/>
  <c r="M305" i="7"/>
  <c r="M306" i="7"/>
  <c r="M307" i="7"/>
  <c r="M308" i="7"/>
  <c r="M309" i="7"/>
  <c r="M310" i="7"/>
  <c r="M311" i="7"/>
  <c r="M312" i="7"/>
  <c r="M313" i="7"/>
  <c r="M314" i="7"/>
  <c r="M315" i="7"/>
  <c r="M316" i="7"/>
  <c r="M317" i="7"/>
  <c r="M318" i="7"/>
  <c r="M319" i="7"/>
  <c r="M320" i="7"/>
  <c r="M321" i="7"/>
  <c r="M322" i="7"/>
  <c r="M323" i="7"/>
  <c r="M324" i="7"/>
  <c r="M325" i="7"/>
  <c r="M326" i="7"/>
  <c r="M327" i="7"/>
  <c r="M328" i="7"/>
  <c r="M329" i="7"/>
  <c r="M330" i="7"/>
  <c r="M331" i="7"/>
  <c r="M332" i="7"/>
  <c r="M333" i="7"/>
  <c r="M334" i="7"/>
  <c r="M335" i="7"/>
  <c r="M336" i="7"/>
  <c r="M337" i="7"/>
  <c r="M338" i="7"/>
  <c r="M339" i="7"/>
  <c r="M340" i="7"/>
  <c r="M341" i="7"/>
  <c r="M342" i="7"/>
  <c r="M343" i="7"/>
  <c r="M344" i="7"/>
  <c r="M345" i="7"/>
  <c r="M346" i="7"/>
  <c r="M347" i="7"/>
  <c r="M348" i="7"/>
  <c r="M349" i="7"/>
  <c r="M350" i="7"/>
  <c r="M351" i="7"/>
  <c r="M352" i="7"/>
  <c r="M353" i="7"/>
  <c r="M354" i="7"/>
  <c r="M355" i="7"/>
  <c r="M356" i="7"/>
  <c r="M357" i="7"/>
  <c r="M358" i="7"/>
  <c r="M359" i="7"/>
  <c r="M360" i="7"/>
  <c r="M361" i="7"/>
  <c r="M362" i="7"/>
  <c r="M363" i="7"/>
  <c r="M364" i="7"/>
  <c r="M365" i="7"/>
  <c r="M366" i="7"/>
  <c r="M367" i="7"/>
  <c r="M368" i="7"/>
  <c r="M369" i="7"/>
  <c r="M370" i="7"/>
  <c r="M371" i="7"/>
  <c r="M372" i="7"/>
  <c r="M373" i="7"/>
  <c r="M374" i="7"/>
  <c r="M375" i="7"/>
  <c r="M376" i="7"/>
  <c r="M377" i="7"/>
  <c r="M378" i="7"/>
  <c r="M379" i="7"/>
  <c r="M380" i="7"/>
  <c r="M381" i="7"/>
  <c r="M382" i="7"/>
  <c r="M383" i="7"/>
  <c r="M384" i="7"/>
  <c r="M385" i="7"/>
  <c r="M386" i="7"/>
  <c r="M387" i="7"/>
  <c r="M388" i="7"/>
  <c r="M389" i="7"/>
  <c r="M390" i="7"/>
  <c r="M391" i="7"/>
  <c r="M392" i="7"/>
  <c r="M393" i="7"/>
  <c r="M394" i="7"/>
  <c r="M395" i="7"/>
  <c r="M396" i="7"/>
  <c r="M397" i="7"/>
  <c r="M398" i="7"/>
  <c r="M399" i="7"/>
  <c r="M400" i="7"/>
  <c r="M401" i="7"/>
  <c r="M402" i="7"/>
  <c r="M403" i="7"/>
  <c r="M404" i="7"/>
  <c r="M405" i="7"/>
  <c r="M406" i="7"/>
  <c r="M407" i="7"/>
  <c r="M408" i="7"/>
  <c r="M409" i="7"/>
  <c r="M410" i="7"/>
  <c r="M411" i="7"/>
  <c r="M412" i="7"/>
  <c r="M413" i="7"/>
  <c r="M414" i="7"/>
  <c r="M415" i="7"/>
  <c r="M416" i="7"/>
  <c r="M417" i="7"/>
  <c r="M418" i="7"/>
  <c r="M419" i="7"/>
  <c r="M420" i="7"/>
  <c r="M421" i="7"/>
  <c r="M422" i="7"/>
  <c r="M423" i="7"/>
  <c r="M424" i="7"/>
  <c r="M425" i="7"/>
  <c r="M426" i="7"/>
  <c r="M427" i="7"/>
  <c r="M428" i="7"/>
  <c r="M429" i="7"/>
  <c r="M430" i="7"/>
  <c r="M431" i="7"/>
  <c r="M432" i="7"/>
  <c r="M433" i="7"/>
  <c r="M434" i="7"/>
  <c r="M435" i="7"/>
  <c r="M436" i="7"/>
  <c r="M437" i="7"/>
  <c r="M438" i="7"/>
  <c r="M439" i="7"/>
  <c r="M440" i="7"/>
  <c r="M441" i="7"/>
  <c r="M442" i="7"/>
  <c r="M443" i="7"/>
  <c r="M444" i="7"/>
  <c r="M445" i="7"/>
  <c r="M446" i="7"/>
  <c r="M447" i="7"/>
  <c r="M448" i="7"/>
  <c r="M449" i="7"/>
  <c r="M450" i="7"/>
  <c r="M451" i="7"/>
  <c r="M452" i="7"/>
  <c r="M453" i="7"/>
  <c r="M454" i="7"/>
  <c r="M455" i="7"/>
  <c r="M456" i="7"/>
  <c r="M457" i="7"/>
  <c r="M458" i="7"/>
  <c r="M459" i="7"/>
  <c r="M460" i="7"/>
  <c r="M461" i="7"/>
  <c r="M462" i="7"/>
  <c r="M463" i="7"/>
  <c r="M464" i="7"/>
  <c r="M465" i="7"/>
  <c r="M466" i="7"/>
  <c r="M467" i="7"/>
  <c r="M468" i="7"/>
  <c r="M469" i="7"/>
  <c r="M470" i="7"/>
  <c r="M471" i="7"/>
  <c r="M472" i="7"/>
  <c r="M473" i="7"/>
  <c r="M474" i="7"/>
  <c r="M475" i="7"/>
  <c r="M476" i="7"/>
  <c r="M477" i="7"/>
  <c r="M478" i="7"/>
  <c r="M479" i="7"/>
  <c r="M480" i="7"/>
  <c r="M481" i="7"/>
  <c r="M482" i="7"/>
  <c r="M483" i="7"/>
  <c r="M484" i="7"/>
  <c r="M485" i="7"/>
  <c r="M486" i="7"/>
  <c r="M487" i="7"/>
  <c r="M488" i="7"/>
  <c r="M489" i="7"/>
  <c r="M490" i="7"/>
  <c r="M491" i="7"/>
  <c r="M492" i="7"/>
  <c r="M493" i="7"/>
  <c r="M494" i="7"/>
  <c r="M495" i="7"/>
  <c r="M496" i="7"/>
  <c r="M497" i="7"/>
  <c r="M498" i="7"/>
  <c r="M499" i="7"/>
  <c r="M500" i="7"/>
  <c r="M501" i="7"/>
  <c r="M502" i="7"/>
  <c r="M503" i="7"/>
  <c r="M504" i="7"/>
  <c r="M505" i="7"/>
  <c r="M506" i="7"/>
  <c r="M507" i="7"/>
  <c r="M508" i="7"/>
  <c r="M509" i="7"/>
  <c r="M510" i="7"/>
  <c r="M511" i="7"/>
  <c r="M512" i="7"/>
  <c r="M513" i="7"/>
  <c r="M514" i="7"/>
  <c r="M515" i="7"/>
  <c r="M516" i="7"/>
  <c r="M517" i="7"/>
  <c r="M518" i="7"/>
  <c r="M519" i="7"/>
  <c r="M520" i="7"/>
  <c r="M521" i="7"/>
  <c r="M522" i="7"/>
  <c r="M523" i="7"/>
  <c r="M524" i="7"/>
  <c r="M525" i="7"/>
  <c r="M526" i="7"/>
  <c r="M527" i="7"/>
  <c r="M528" i="7"/>
  <c r="M529" i="7"/>
  <c r="M530" i="7"/>
  <c r="M531" i="7"/>
  <c r="M532" i="7"/>
  <c r="M533" i="7"/>
  <c r="M534" i="7"/>
  <c r="M535" i="7"/>
  <c r="M536" i="7"/>
  <c r="M537" i="7"/>
  <c r="M538" i="7"/>
  <c r="M539" i="7"/>
  <c r="M540" i="7"/>
  <c r="M541" i="7"/>
  <c r="M542" i="7"/>
  <c r="M543" i="7"/>
  <c r="M544" i="7"/>
  <c r="M545" i="7"/>
  <c r="M546" i="7"/>
  <c r="M547" i="7"/>
  <c r="M548" i="7"/>
  <c r="M4" i="7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L117" i="7"/>
  <c r="L118" i="7"/>
  <c r="L119" i="7"/>
  <c r="L120" i="7"/>
  <c r="L121" i="7"/>
  <c r="L122" i="7"/>
  <c r="L123" i="7"/>
  <c r="L124" i="7"/>
  <c r="L125" i="7"/>
  <c r="L126" i="7"/>
  <c r="L127" i="7"/>
  <c r="L128" i="7"/>
  <c r="L129" i="7"/>
  <c r="L130" i="7"/>
  <c r="L131" i="7"/>
  <c r="L132" i="7"/>
  <c r="L133" i="7"/>
  <c r="L134" i="7"/>
  <c r="L135" i="7"/>
  <c r="L136" i="7"/>
  <c r="L137" i="7"/>
  <c r="L138" i="7"/>
  <c r="L139" i="7"/>
  <c r="L140" i="7"/>
  <c r="L141" i="7"/>
  <c r="L142" i="7"/>
  <c r="L143" i="7"/>
  <c r="L144" i="7"/>
  <c r="L145" i="7"/>
  <c r="L146" i="7"/>
  <c r="L147" i="7"/>
  <c r="L148" i="7"/>
  <c r="L149" i="7"/>
  <c r="L150" i="7"/>
  <c r="L151" i="7"/>
  <c r="L152" i="7"/>
  <c r="L153" i="7"/>
  <c r="L154" i="7"/>
  <c r="L155" i="7"/>
  <c r="L156" i="7"/>
  <c r="L157" i="7"/>
  <c r="L158" i="7"/>
  <c r="L159" i="7"/>
  <c r="L160" i="7"/>
  <c r="L161" i="7"/>
  <c r="L162" i="7"/>
  <c r="L163" i="7"/>
  <c r="L164" i="7"/>
  <c r="L165" i="7"/>
  <c r="L166" i="7"/>
  <c r="L167" i="7"/>
  <c r="L168" i="7"/>
  <c r="L169" i="7"/>
  <c r="L170" i="7"/>
  <c r="L171" i="7"/>
  <c r="L172" i="7"/>
  <c r="L173" i="7"/>
  <c r="L174" i="7"/>
  <c r="L175" i="7"/>
  <c r="L176" i="7"/>
  <c r="L177" i="7"/>
  <c r="L178" i="7"/>
  <c r="L179" i="7"/>
  <c r="L180" i="7"/>
  <c r="L181" i="7"/>
  <c r="L182" i="7"/>
  <c r="L183" i="7"/>
  <c r="L184" i="7"/>
  <c r="L185" i="7"/>
  <c r="L186" i="7"/>
  <c r="L187" i="7"/>
  <c r="L188" i="7"/>
  <c r="L189" i="7"/>
  <c r="L190" i="7"/>
  <c r="L191" i="7"/>
  <c r="L192" i="7"/>
  <c r="L193" i="7"/>
  <c r="L194" i="7"/>
  <c r="L195" i="7"/>
  <c r="L196" i="7"/>
  <c r="L197" i="7"/>
  <c r="L198" i="7"/>
  <c r="L199" i="7"/>
  <c r="L200" i="7"/>
  <c r="L201" i="7"/>
  <c r="L202" i="7"/>
  <c r="L203" i="7"/>
  <c r="L204" i="7"/>
  <c r="L205" i="7"/>
  <c r="L206" i="7"/>
  <c r="L207" i="7"/>
  <c r="L208" i="7"/>
  <c r="L209" i="7"/>
  <c r="L210" i="7"/>
  <c r="L211" i="7"/>
  <c r="L212" i="7"/>
  <c r="L213" i="7"/>
  <c r="L214" i="7"/>
  <c r="L215" i="7"/>
  <c r="L216" i="7"/>
  <c r="L217" i="7"/>
  <c r="L218" i="7"/>
  <c r="L219" i="7"/>
  <c r="L220" i="7"/>
  <c r="L221" i="7"/>
  <c r="L222" i="7"/>
  <c r="L223" i="7"/>
  <c r="L224" i="7"/>
  <c r="L225" i="7"/>
  <c r="L226" i="7"/>
  <c r="L227" i="7"/>
  <c r="L228" i="7"/>
  <c r="L229" i="7"/>
  <c r="L230" i="7"/>
  <c r="L231" i="7"/>
  <c r="L232" i="7"/>
  <c r="L233" i="7"/>
  <c r="L234" i="7"/>
  <c r="L235" i="7"/>
  <c r="L236" i="7"/>
  <c r="L237" i="7"/>
  <c r="L238" i="7"/>
  <c r="L239" i="7"/>
  <c r="L240" i="7"/>
  <c r="L241" i="7"/>
  <c r="L242" i="7"/>
  <c r="L243" i="7"/>
  <c r="L244" i="7"/>
  <c r="L245" i="7"/>
  <c r="L246" i="7"/>
  <c r="L247" i="7"/>
  <c r="L248" i="7"/>
  <c r="L249" i="7"/>
  <c r="L250" i="7"/>
  <c r="L251" i="7"/>
  <c r="L252" i="7"/>
  <c r="L253" i="7"/>
  <c r="L254" i="7"/>
  <c r="L255" i="7"/>
  <c r="L256" i="7"/>
  <c r="L257" i="7"/>
  <c r="L258" i="7"/>
  <c r="L259" i="7"/>
  <c r="L260" i="7"/>
  <c r="L261" i="7"/>
  <c r="L262" i="7"/>
  <c r="L263" i="7"/>
  <c r="L264" i="7"/>
  <c r="L265" i="7"/>
  <c r="L266" i="7"/>
  <c r="L267" i="7"/>
  <c r="L268" i="7"/>
  <c r="L269" i="7"/>
  <c r="L270" i="7"/>
  <c r="L271" i="7"/>
  <c r="L272" i="7"/>
  <c r="L273" i="7"/>
  <c r="L274" i="7"/>
  <c r="L275" i="7"/>
  <c r="L276" i="7"/>
  <c r="L277" i="7"/>
  <c r="L278" i="7"/>
  <c r="L279" i="7"/>
  <c r="L280" i="7"/>
  <c r="L281" i="7"/>
  <c r="L282" i="7"/>
  <c r="L283" i="7"/>
  <c r="L284" i="7"/>
  <c r="L285" i="7"/>
  <c r="L286" i="7"/>
  <c r="L287" i="7"/>
  <c r="L288" i="7"/>
  <c r="L289" i="7"/>
  <c r="L290" i="7"/>
  <c r="L291" i="7"/>
  <c r="L292" i="7"/>
  <c r="L293" i="7"/>
  <c r="L294" i="7"/>
  <c r="L295" i="7"/>
  <c r="L296" i="7"/>
  <c r="L297" i="7"/>
  <c r="L298" i="7"/>
  <c r="L299" i="7"/>
  <c r="L300" i="7"/>
  <c r="L301" i="7"/>
  <c r="L302" i="7"/>
  <c r="L303" i="7"/>
  <c r="L304" i="7"/>
  <c r="L305" i="7"/>
  <c r="L306" i="7"/>
  <c r="L307" i="7"/>
  <c r="L308" i="7"/>
  <c r="L309" i="7"/>
  <c r="L310" i="7"/>
  <c r="L311" i="7"/>
  <c r="L312" i="7"/>
  <c r="L313" i="7"/>
  <c r="L314" i="7"/>
  <c r="L315" i="7"/>
  <c r="L316" i="7"/>
  <c r="L317" i="7"/>
  <c r="L318" i="7"/>
  <c r="L319" i="7"/>
  <c r="L320" i="7"/>
  <c r="L321" i="7"/>
  <c r="L322" i="7"/>
  <c r="L323" i="7"/>
  <c r="L324" i="7"/>
  <c r="L325" i="7"/>
  <c r="L326" i="7"/>
  <c r="L327" i="7"/>
  <c r="L328" i="7"/>
  <c r="L329" i="7"/>
  <c r="L330" i="7"/>
  <c r="L331" i="7"/>
  <c r="L332" i="7"/>
  <c r="L333" i="7"/>
  <c r="L334" i="7"/>
  <c r="L335" i="7"/>
  <c r="L336" i="7"/>
  <c r="L337" i="7"/>
  <c r="L338" i="7"/>
  <c r="L339" i="7"/>
  <c r="L340" i="7"/>
  <c r="L341" i="7"/>
  <c r="L342" i="7"/>
  <c r="L343" i="7"/>
  <c r="L344" i="7"/>
  <c r="L345" i="7"/>
  <c r="L346" i="7"/>
  <c r="L347" i="7"/>
  <c r="L348" i="7"/>
  <c r="L349" i="7"/>
  <c r="L350" i="7"/>
  <c r="L351" i="7"/>
  <c r="L352" i="7"/>
  <c r="L353" i="7"/>
  <c r="L354" i="7"/>
  <c r="L355" i="7"/>
  <c r="L356" i="7"/>
  <c r="L357" i="7"/>
  <c r="L358" i="7"/>
  <c r="L359" i="7"/>
  <c r="L360" i="7"/>
  <c r="L361" i="7"/>
  <c r="L362" i="7"/>
  <c r="L363" i="7"/>
  <c r="L364" i="7"/>
  <c r="L365" i="7"/>
  <c r="L366" i="7"/>
  <c r="L367" i="7"/>
  <c r="L368" i="7"/>
  <c r="L369" i="7"/>
  <c r="L370" i="7"/>
  <c r="L371" i="7"/>
  <c r="L372" i="7"/>
  <c r="L373" i="7"/>
  <c r="L374" i="7"/>
  <c r="L375" i="7"/>
  <c r="L376" i="7"/>
  <c r="L377" i="7"/>
  <c r="L378" i="7"/>
  <c r="L379" i="7"/>
  <c r="L380" i="7"/>
  <c r="L381" i="7"/>
  <c r="L382" i="7"/>
  <c r="L383" i="7"/>
  <c r="L384" i="7"/>
  <c r="L385" i="7"/>
  <c r="L386" i="7"/>
  <c r="L387" i="7"/>
  <c r="L388" i="7"/>
  <c r="L389" i="7"/>
  <c r="L390" i="7"/>
  <c r="L391" i="7"/>
  <c r="L392" i="7"/>
  <c r="L393" i="7"/>
  <c r="L394" i="7"/>
  <c r="L395" i="7"/>
  <c r="L396" i="7"/>
  <c r="L397" i="7"/>
  <c r="L398" i="7"/>
  <c r="L399" i="7"/>
  <c r="L400" i="7"/>
  <c r="L401" i="7"/>
  <c r="L402" i="7"/>
  <c r="L403" i="7"/>
  <c r="L404" i="7"/>
  <c r="L405" i="7"/>
  <c r="L406" i="7"/>
  <c r="L407" i="7"/>
  <c r="L408" i="7"/>
  <c r="L409" i="7"/>
  <c r="L410" i="7"/>
  <c r="L411" i="7"/>
  <c r="L412" i="7"/>
  <c r="L413" i="7"/>
  <c r="L414" i="7"/>
  <c r="L415" i="7"/>
  <c r="L416" i="7"/>
  <c r="L417" i="7"/>
  <c r="L418" i="7"/>
  <c r="L419" i="7"/>
  <c r="L420" i="7"/>
  <c r="L421" i="7"/>
  <c r="L422" i="7"/>
  <c r="L423" i="7"/>
  <c r="L424" i="7"/>
  <c r="L425" i="7"/>
  <c r="L426" i="7"/>
  <c r="L427" i="7"/>
  <c r="L428" i="7"/>
  <c r="L429" i="7"/>
  <c r="L430" i="7"/>
  <c r="L431" i="7"/>
  <c r="L432" i="7"/>
  <c r="L433" i="7"/>
  <c r="L434" i="7"/>
  <c r="L435" i="7"/>
  <c r="L436" i="7"/>
  <c r="L437" i="7"/>
  <c r="L438" i="7"/>
  <c r="L439" i="7"/>
  <c r="L440" i="7"/>
  <c r="L441" i="7"/>
  <c r="L442" i="7"/>
  <c r="L443" i="7"/>
  <c r="L444" i="7"/>
  <c r="L445" i="7"/>
  <c r="L446" i="7"/>
  <c r="L447" i="7"/>
  <c r="L448" i="7"/>
  <c r="L449" i="7"/>
  <c r="L450" i="7"/>
  <c r="L451" i="7"/>
  <c r="L452" i="7"/>
  <c r="L453" i="7"/>
  <c r="L454" i="7"/>
  <c r="L455" i="7"/>
  <c r="L456" i="7"/>
  <c r="L457" i="7"/>
  <c r="L458" i="7"/>
  <c r="L459" i="7"/>
  <c r="L460" i="7"/>
  <c r="L461" i="7"/>
  <c r="L462" i="7"/>
  <c r="L463" i="7"/>
  <c r="L464" i="7"/>
  <c r="L465" i="7"/>
  <c r="L466" i="7"/>
  <c r="L467" i="7"/>
  <c r="L468" i="7"/>
  <c r="L469" i="7"/>
  <c r="L470" i="7"/>
  <c r="L471" i="7"/>
  <c r="L472" i="7"/>
  <c r="L473" i="7"/>
  <c r="L474" i="7"/>
  <c r="L475" i="7"/>
  <c r="L476" i="7"/>
  <c r="L477" i="7"/>
  <c r="L478" i="7"/>
  <c r="L479" i="7"/>
  <c r="L480" i="7"/>
  <c r="L481" i="7"/>
  <c r="L482" i="7"/>
  <c r="L483" i="7"/>
  <c r="L484" i="7"/>
  <c r="L485" i="7"/>
  <c r="L486" i="7"/>
  <c r="L487" i="7"/>
  <c r="L488" i="7"/>
  <c r="L489" i="7"/>
  <c r="L490" i="7"/>
  <c r="L491" i="7"/>
  <c r="L492" i="7"/>
  <c r="L493" i="7"/>
  <c r="L494" i="7"/>
  <c r="L495" i="7"/>
  <c r="L496" i="7"/>
  <c r="L497" i="7"/>
  <c r="L498" i="7"/>
  <c r="L499" i="7"/>
  <c r="L500" i="7"/>
  <c r="L501" i="7"/>
  <c r="L502" i="7"/>
  <c r="L503" i="7"/>
  <c r="L504" i="7"/>
  <c r="L505" i="7"/>
  <c r="L506" i="7"/>
  <c r="L507" i="7"/>
  <c r="L508" i="7"/>
  <c r="L509" i="7"/>
  <c r="L510" i="7"/>
  <c r="L511" i="7"/>
  <c r="L512" i="7"/>
  <c r="L513" i="7"/>
  <c r="L514" i="7"/>
  <c r="L515" i="7"/>
  <c r="L516" i="7"/>
  <c r="L517" i="7"/>
  <c r="L518" i="7"/>
  <c r="L519" i="7"/>
  <c r="L520" i="7"/>
  <c r="L521" i="7"/>
  <c r="L522" i="7"/>
  <c r="L523" i="7"/>
  <c r="L524" i="7"/>
  <c r="L525" i="7"/>
  <c r="L526" i="7"/>
  <c r="L527" i="7"/>
  <c r="L528" i="7"/>
  <c r="L529" i="7"/>
  <c r="L530" i="7"/>
  <c r="L531" i="7"/>
  <c r="L532" i="7"/>
  <c r="L533" i="7"/>
  <c r="L534" i="7"/>
  <c r="L535" i="7"/>
  <c r="L536" i="7"/>
  <c r="L537" i="7"/>
  <c r="L538" i="7"/>
  <c r="L539" i="7"/>
  <c r="L540" i="7"/>
  <c r="L541" i="7"/>
  <c r="L542" i="7"/>
  <c r="L543" i="7"/>
  <c r="L544" i="7"/>
  <c r="L545" i="7"/>
  <c r="L546" i="7"/>
  <c r="L547" i="7"/>
  <c r="L548" i="7"/>
  <c r="L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35" i="7"/>
  <c r="K136" i="7"/>
  <c r="K137" i="7"/>
  <c r="K138" i="7"/>
  <c r="K139" i="7"/>
  <c r="K140" i="7"/>
  <c r="K141" i="7"/>
  <c r="K142" i="7"/>
  <c r="K143" i="7"/>
  <c r="K144" i="7"/>
  <c r="K145" i="7"/>
  <c r="K146" i="7"/>
  <c r="K147" i="7"/>
  <c r="K148" i="7"/>
  <c r="K149" i="7"/>
  <c r="K150" i="7"/>
  <c r="K151" i="7"/>
  <c r="K152" i="7"/>
  <c r="K153" i="7"/>
  <c r="K154" i="7"/>
  <c r="K155" i="7"/>
  <c r="K156" i="7"/>
  <c r="K157" i="7"/>
  <c r="K158" i="7"/>
  <c r="K159" i="7"/>
  <c r="K160" i="7"/>
  <c r="K161" i="7"/>
  <c r="K162" i="7"/>
  <c r="K163" i="7"/>
  <c r="K164" i="7"/>
  <c r="K165" i="7"/>
  <c r="K166" i="7"/>
  <c r="K167" i="7"/>
  <c r="K168" i="7"/>
  <c r="K169" i="7"/>
  <c r="K170" i="7"/>
  <c r="K171" i="7"/>
  <c r="K172" i="7"/>
  <c r="K173" i="7"/>
  <c r="K174" i="7"/>
  <c r="K175" i="7"/>
  <c r="K176" i="7"/>
  <c r="K177" i="7"/>
  <c r="K178" i="7"/>
  <c r="K179" i="7"/>
  <c r="K180" i="7"/>
  <c r="K181" i="7"/>
  <c r="K182" i="7"/>
  <c r="K183" i="7"/>
  <c r="K184" i="7"/>
  <c r="K185" i="7"/>
  <c r="K186" i="7"/>
  <c r="K187" i="7"/>
  <c r="K188" i="7"/>
  <c r="K189" i="7"/>
  <c r="K190" i="7"/>
  <c r="K191" i="7"/>
  <c r="K192" i="7"/>
  <c r="K193" i="7"/>
  <c r="K194" i="7"/>
  <c r="K195" i="7"/>
  <c r="K196" i="7"/>
  <c r="K197" i="7"/>
  <c r="K198" i="7"/>
  <c r="K199" i="7"/>
  <c r="K200" i="7"/>
  <c r="K201" i="7"/>
  <c r="K202" i="7"/>
  <c r="K203" i="7"/>
  <c r="K204" i="7"/>
  <c r="K205" i="7"/>
  <c r="K206" i="7"/>
  <c r="K207" i="7"/>
  <c r="K208" i="7"/>
  <c r="K209" i="7"/>
  <c r="K210" i="7"/>
  <c r="K211" i="7"/>
  <c r="K212" i="7"/>
  <c r="K213" i="7"/>
  <c r="K214" i="7"/>
  <c r="K215" i="7"/>
  <c r="K216" i="7"/>
  <c r="K217" i="7"/>
  <c r="K218" i="7"/>
  <c r="K219" i="7"/>
  <c r="K220" i="7"/>
  <c r="K221" i="7"/>
  <c r="K222" i="7"/>
  <c r="K223" i="7"/>
  <c r="K224" i="7"/>
  <c r="K225" i="7"/>
  <c r="K226" i="7"/>
  <c r="K227" i="7"/>
  <c r="K228" i="7"/>
  <c r="K229" i="7"/>
  <c r="K230" i="7"/>
  <c r="K231" i="7"/>
  <c r="K232" i="7"/>
  <c r="K233" i="7"/>
  <c r="K234" i="7"/>
  <c r="K235" i="7"/>
  <c r="K236" i="7"/>
  <c r="K237" i="7"/>
  <c r="K238" i="7"/>
  <c r="K239" i="7"/>
  <c r="K240" i="7"/>
  <c r="K241" i="7"/>
  <c r="K242" i="7"/>
  <c r="K243" i="7"/>
  <c r="K244" i="7"/>
  <c r="K245" i="7"/>
  <c r="K246" i="7"/>
  <c r="K247" i="7"/>
  <c r="K248" i="7"/>
  <c r="K249" i="7"/>
  <c r="K250" i="7"/>
  <c r="K251" i="7"/>
  <c r="K252" i="7"/>
  <c r="K253" i="7"/>
  <c r="K254" i="7"/>
  <c r="K255" i="7"/>
  <c r="K256" i="7"/>
  <c r="K257" i="7"/>
  <c r="K258" i="7"/>
  <c r="K259" i="7"/>
  <c r="K260" i="7"/>
  <c r="K261" i="7"/>
  <c r="K262" i="7"/>
  <c r="K263" i="7"/>
  <c r="K264" i="7"/>
  <c r="K265" i="7"/>
  <c r="K266" i="7"/>
  <c r="K267" i="7"/>
  <c r="K268" i="7"/>
  <c r="K269" i="7"/>
  <c r="K270" i="7"/>
  <c r="K271" i="7"/>
  <c r="K272" i="7"/>
  <c r="K273" i="7"/>
  <c r="K274" i="7"/>
  <c r="K275" i="7"/>
  <c r="K276" i="7"/>
  <c r="K277" i="7"/>
  <c r="K278" i="7"/>
  <c r="K279" i="7"/>
  <c r="K280" i="7"/>
  <c r="K281" i="7"/>
  <c r="K282" i="7"/>
  <c r="K283" i="7"/>
  <c r="K284" i="7"/>
  <c r="K285" i="7"/>
  <c r="K286" i="7"/>
  <c r="K287" i="7"/>
  <c r="K288" i="7"/>
  <c r="K289" i="7"/>
  <c r="K290" i="7"/>
  <c r="K291" i="7"/>
  <c r="K292" i="7"/>
  <c r="K293" i="7"/>
  <c r="K294" i="7"/>
  <c r="K295" i="7"/>
  <c r="K296" i="7"/>
  <c r="K297" i="7"/>
  <c r="K298" i="7"/>
  <c r="K299" i="7"/>
  <c r="K300" i="7"/>
  <c r="K301" i="7"/>
  <c r="K302" i="7"/>
  <c r="K303" i="7"/>
  <c r="K304" i="7"/>
  <c r="K305" i="7"/>
  <c r="K306" i="7"/>
  <c r="K307" i="7"/>
  <c r="K308" i="7"/>
  <c r="K309" i="7"/>
  <c r="K310" i="7"/>
  <c r="K311" i="7"/>
  <c r="K312" i="7"/>
  <c r="K313" i="7"/>
  <c r="K314" i="7"/>
  <c r="K315" i="7"/>
  <c r="K316" i="7"/>
  <c r="K317" i="7"/>
  <c r="K318" i="7"/>
  <c r="K319" i="7"/>
  <c r="K320" i="7"/>
  <c r="K321" i="7"/>
  <c r="K322" i="7"/>
  <c r="K323" i="7"/>
  <c r="K324" i="7"/>
  <c r="K325" i="7"/>
  <c r="K326" i="7"/>
  <c r="K327" i="7"/>
  <c r="K328" i="7"/>
  <c r="K329" i="7"/>
  <c r="K330" i="7"/>
  <c r="K331" i="7"/>
  <c r="K332" i="7"/>
  <c r="K333" i="7"/>
  <c r="K334" i="7"/>
  <c r="K335" i="7"/>
  <c r="K336" i="7"/>
  <c r="K337" i="7"/>
  <c r="K338" i="7"/>
  <c r="K339" i="7"/>
  <c r="K340" i="7"/>
  <c r="K341" i="7"/>
  <c r="K342" i="7"/>
  <c r="K343" i="7"/>
  <c r="K344" i="7"/>
  <c r="K345" i="7"/>
  <c r="K346" i="7"/>
  <c r="K347" i="7"/>
  <c r="K348" i="7"/>
  <c r="K349" i="7"/>
  <c r="K350" i="7"/>
  <c r="K351" i="7"/>
  <c r="K352" i="7"/>
  <c r="K353" i="7"/>
  <c r="K354" i="7"/>
  <c r="K355" i="7"/>
  <c r="K356" i="7"/>
  <c r="K357" i="7"/>
  <c r="K358" i="7"/>
  <c r="K359" i="7"/>
  <c r="K360" i="7"/>
  <c r="K361" i="7"/>
  <c r="K362" i="7"/>
  <c r="K363" i="7"/>
  <c r="K364" i="7"/>
  <c r="K365" i="7"/>
  <c r="K366" i="7"/>
  <c r="K367" i="7"/>
  <c r="K368" i="7"/>
  <c r="K369" i="7"/>
  <c r="K370" i="7"/>
  <c r="K371" i="7"/>
  <c r="K372" i="7"/>
  <c r="K373" i="7"/>
  <c r="K374" i="7"/>
  <c r="K375" i="7"/>
  <c r="K376" i="7"/>
  <c r="K377" i="7"/>
  <c r="K378" i="7"/>
  <c r="K379" i="7"/>
  <c r="K380" i="7"/>
  <c r="K381" i="7"/>
  <c r="K382" i="7"/>
  <c r="K383" i="7"/>
  <c r="K384" i="7"/>
  <c r="K385" i="7"/>
  <c r="K386" i="7"/>
  <c r="K387" i="7"/>
  <c r="K388" i="7"/>
  <c r="K389" i="7"/>
  <c r="K390" i="7"/>
  <c r="K391" i="7"/>
  <c r="K392" i="7"/>
  <c r="K393" i="7"/>
  <c r="K394" i="7"/>
  <c r="K395" i="7"/>
  <c r="K396" i="7"/>
  <c r="K397" i="7"/>
  <c r="K398" i="7"/>
  <c r="K399" i="7"/>
  <c r="K400" i="7"/>
  <c r="K401" i="7"/>
  <c r="K402" i="7"/>
  <c r="K403" i="7"/>
  <c r="K404" i="7"/>
  <c r="K405" i="7"/>
  <c r="K406" i="7"/>
  <c r="K407" i="7"/>
  <c r="K408" i="7"/>
  <c r="K409" i="7"/>
  <c r="K410" i="7"/>
  <c r="K411" i="7"/>
  <c r="K412" i="7"/>
  <c r="K413" i="7"/>
  <c r="K414" i="7"/>
  <c r="K415" i="7"/>
  <c r="K416" i="7"/>
  <c r="K417" i="7"/>
  <c r="K418" i="7"/>
  <c r="K419" i="7"/>
  <c r="K420" i="7"/>
  <c r="K421" i="7"/>
  <c r="K422" i="7"/>
  <c r="K423" i="7"/>
  <c r="K424" i="7"/>
  <c r="K425" i="7"/>
  <c r="K426" i="7"/>
  <c r="K427" i="7"/>
  <c r="K428" i="7"/>
  <c r="K429" i="7"/>
  <c r="K430" i="7"/>
  <c r="K431" i="7"/>
  <c r="K432" i="7"/>
  <c r="K433" i="7"/>
  <c r="K434" i="7"/>
  <c r="K435" i="7"/>
  <c r="K436" i="7"/>
  <c r="K437" i="7"/>
  <c r="K438" i="7"/>
  <c r="K439" i="7"/>
  <c r="K440" i="7"/>
  <c r="K441" i="7"/>
  <c r="K442" i="7"/>
  <c r="K443" i="7"/>
  <c r="K444" i="7"/>
  <c r="K445" i="7"/>
  <c r="K446" i="7"/>
  <c r="K447" i="7"/>
  <c r="K448" i="7"/>
  <c r="K449" i="7"/>
  <c r="K450" i="7"/>
  <c r="K451" i="7"/>
  <c r="K452" i="7"/>
  <c r="K453" i="7"/>
  <c r="K454" i="7"/>
  <c r="K455" i="7"/>
  <c r="K456" i="7"/>
  <c r="K457" i="7"/>
  <c r="K458" i="7"/>
  <c r="K459" i="7"/>
  <c r="K460" i="7"/>
  <c r="K461" i="7"/>
  <c r="K462" i="7"/>
  <c r="K463" i="7"/>
  <c r="K464" i="7"/>
  <c r="K465" i="7"/>
  <c r="K466" i="7"/>
  <c r="K467" i="7"/>
  <c r="K468" i="7"/>
  <c r="K469" i="7"/>
  <c r="K470" i="7"/>
  <c r="K471" i="7"/>
  <c r="K472" i="7"/>
  <c r="K473" i="7"/>
  <c r="K474" i="7"/>
  <c r="K475" i="7"/>
  <c r="K476" i="7"/>
  <c r="K477" i="7"/>
  <c r="K478" i="7"/>
  <c r="K479" i="7"/>
  <c r="K480" i="7"/>
  <c r="K481" i="7"/>
  <c r="K482" i="7"/>
  <c r="K483" i="7"/>
  <c r="K484" i="7"/>
  <c r="K485" i="7"/>
  <c r="K486" i="7"/>
  <c r="K487" i="7"/>
  <c r="K488" i="7"/>
  <c r="K489" i="7"/>
  <c r="K490" i="7"/>
  <c r="K491" i="7"/>
  <c r="K492" i="7"/>
  <c r="K493" i="7"/>
  <c r="K494" i="7"/>
  <c r="K495" i="7"/>
  <c r="K496" i="7"/>
  <c r="K497" i="7"/>
  <c r="K498" i="7"/>
  <c r="K499" i="7"/>
  <c r="K500" i="7"/>
  <c r="K501" i="7"/>
  <c r="K502" i="7"/>
  <c r="K503" i="7"/>
  <c r="K504" i="7"/>
  <c r="K505" i="7"/>
  <c r="K506" i="7"/>
  <c r="K507" i="7"/>
  <c r="K508" i="7"/>
  <c r="K509" i="7"/>
  <c r="K510" i="7"/>
  <c r="K511" i="7"/>
  <c r="K512" i="7"/>
  <c r="K513" i="7"/>
  <c r="K514" i="7"/>
  <c r="K515" i="7"/>
  <c r="K516" i="7"/>
  <c r="K517" i="7"/>
  <c r="K518" i="7"/>
  <c r="K519" i="7"/>
  <c r="K520" i="7"/>
  <c r="K521" i="7"/>
  <c r="K522" i="7"/>
  <c r="K523" i="7"/>
  <c r="K524" i="7"/>
  <c r="K525" i="7"/>
  <c r="K526" i="7"/>
  <c r="K527" i="7"/>
  <c r="K528" i="7"/>
  <c r="K529" i="7"/>
  <c r="K530" i="7"/>
  <c r="K531" i="7"/>
  <c r="K532" i="7"/>
  <c r="K533" i="7"/>
  <c r="K534" i="7"/>
  <c r="K535" i="7"/>
  <c r="K536" i="7"/>
  <c r="K537" i="7"/>
  <c r="K538" i="7"/>
  <c r="K539" i="7"/>
  <c r="K540" i="7"/>
  <c r="K541" i="7"/>
  <c r="K542" i="7"/>
  <c r="K543" i="7"/>
  <c r="K544" i="7"/>
  <c r="K545" i="7"/>
  <c r="K546" i="7"/>
  <c r="K547" i="7"/>
  <c r="K548" i="7"/>
  <c r="K4" i="7"/>
  <c r="R471" i="7" l="1"/>
  <c r="O471" i="7" s="1"/>
  <c r="S471" i="7"/>
  <c r="P471" i="7" s="1"/>
  <c r="R331" i="7"/>
  <c r="O331" i="7" s="1"/>
  <c r="S331" i="7"/>
  <c r="P331" i="7" s="1"/>
  <c r="R547" i="7"/>
  <c r="O547" i="7" s="1"/>
  <c r="S547" i="7"/>
  <c r="P547" i="7" s="1"/>
  <c r="S337" i="7"/>
  <c r="P337" i="7" s="1"/>
  <c r="R337" i="7"/>
  <c r="O337" i="7" s="1"/>
  <c r="R265" i="7"/>
  <c r="O265" i="7" s="1"/>
  <c r="S265" i="7"/>
  <c r="P265" i="7" s="1"/>
  <c r="S205" i="7"/>
  <c r="P205" i="7" s="1"/>
  <c r="R205" i="7"/>
  <c r="O205" i="7" s="1"/>
  <c r="S109" i="7"/>
  <c r="P109" i="7" s="1"/>
  <c r="R109" i="7"/>
  <c r="O109" i="7" s="1"/>
  <c r="R73" i="7"/>
  <c r="O73" i="7" s="1"/>
  <c r="S73" i="7"/>
  <c r="P73" i="7" s="1"/>
  <c r="S25" i="7"/>
  <c r="P25" i="7" s="1"/>
  <c r="R25" i="7"/>
  <c r="O25" i="7" s="1"/>
  <c r="R358" i="7"/>
  <c r="O358" i="7" s="1"/>
  <c r="S358" i="7"/>
  <c r="P358" i="7" s="1"/>
  <c r="R379" i="7"/>
  <c r="O379" i="7" s="1"/>
  <c r="S379" i="7"/>
  <c r="P379" i="7" s="1"/>
  <c r="R371" i="7"/>
  <c r="O371" i="7" s="1"/>
  <c r="S371" i="7"/>
  <c r="P371" i="7" s="1"/>
  <c r="S239" i="7"/>
  <c r="P239" i="7" s="1"/>
  <c r="R239" i="7"/>
  <c r="O239" i="7" s="1"/>
  <c r="S191" i="7"/>
  <c r="P191" i="7" s="1"/>
  <c r="R191" i="7"/>
  <c r="O191" i="7" s="1"/>
  <c r="R107" i="7"/>
  <c r="O107" i="7" s="1"/>
  <c r="S107" i="7"/>
  <c r="P107" i="7" s="1"/>
  <c r="R264" i="7"/>
  <c r="O264" i="7" s="1"/>
  <c r="S238" i="7"/>
  <c r="P238" i="7" s="1"/>
  <c r="R238" i="7"/>
  <c r="O238" i="7" s="1"/>
  <c r="R190" i="7"/>
  <c r="O190" i="7" s="1"/>
  <c r="S190" i="7"/>
  <c r="P190" i="7" s="1"/>
  <c r="R142" i="7"/>
  <c r="O142" i="7" s="1"/>
  <c r="S142" i="7"/>
  <c r="P142" i="7" s="1"/>
  <c r="S94" i="7"/>
  <c r="P94" i="7" s="1"/>
  <c r="R94" i="7"/>
  <c r="O94" i="7" s="1"/>
  <c r="S46" i="7"/>
  <c r="P46" i="7" s="1"/>
  <c r="R46" i="7"/>
  <c r="O46" i="7" s="1"/>
  <c r="R37" i="7"/>
  <c r="O37" i="7" s="1"/>
  <c r="R83" i="7"/>
  <c r="O83" i="7" s="1"/>
  <c r="R133" i="7"/>
  <c r="O133" i="7" s="1"/>
  <c r="S193" i="7"/>
  <c r="P193" i="7" s="1"/>
  <c r="R202" i="7"/>
  <c r="O202" i="7" s="1"/>
  <c r="R226" i="7"/>
  <c r="O226" i="7" s="1"/>
  <c r="S273" i="7"/>
  <c r="P273" i="7" s="1"/>
  <c r="R273" i="7"/>
  <c r="O273" i="7" s="1"/>
  <c r="S225" i="7"/>
  <c r="P225" i="7" s="1"/>
  <c r="R225" i="7"/>
  <c r="O225" i="7" s="1"/>
  <c r="S177" i="7"/>
  <c r="P177" i="7" s="1"/>
  <c r="R177" i="7"/>
  <c r="O177" i="7" s="1"/>
  <c r="S129" i="7"/>
  <c r="P129" i="7" s="1"/>
  <c r="R129" i="7"/>
  <c r="O129" i="7" s="1"/>
  <c r="S81" i="7"/>
  <c r="P81" i="7" s="1"/>
  <c r="R81" i="7"/>
  <c r="O81" i="7" s="1"/>
  <c r="S33" i="7"/>
  <c r="P33" i="7" s="1"/>
  <c r="R33" i="7"/>
  <c r="O33" i="7" s="1"/>
  <c r="S351" i="7"/>
  <c r="P351" i="7" s="1"/>
  <c r="R351" i="7"/>
  <c r="O351" i="7" s="1"/>
  <c r="S157" i="7"/>
  <c r="P157" i="7" s="1"/>
  <c r="R157" i="7"/>
  <c r="O157" i="7" s="1"/>
  <c r="R121" i="7"/>
  <c r="O121" i="7" s="1"/>
  <c r="S121" i="7"/>
  <c r="P121" i="7" s="1"/>
  <c r="S482" i="7"/>
  <c r="P482" i="7" s="1"/>
  <c r="R482" i="7"/>
  <c r="O482" i="7" s="1"/>
  <c r="R251" i="7"/>
  <c r="O251" i="7" s="1"/>
  <c r="S251" i="7"/>
  <c r="P251" i="7" s="1"/>
  <c r="R203" i="7"/>
  <c r="O203" i="7" s="1"/>
  <c r="S203" i="7"/>
  <c r="P203" i="7" s="1"/>
  <c r="S155" i="7"/>
  <c r="P155" i="7" s="1"/>
  <c r="R155" i="7"/>
  <c r="O155" i="7" s="1"/>
  <c r="S143" i="7"/>
  <c r="P143" i="7" s="1"/>
  <c r="R143" i="7"/>
  <c r="O143" i="7" s="1"/>
  <c r="S95" i="7"/>
  <c r="P95" i="7" s="1"/>
  <c r="R95" i="7"/>
  <c r="O95" i="7" s="1"/>
  <c r="R59" i="7"/>
  <c r="O59" i="7" s="1"/>
  <c r="S59" i="7"/>
  <c r="P59" i="7" s="1"/>
  <c r="S47" i="7"/>
  <c r="P47" i="7" s="1"/>
  <c r="R47" i="7"/>
  <c r="O47" i="7" s="1"/>
  <c r="S11" i="7"/>
  <c r="P11" i="7" s="1"/>
  <c r="R11" i="7"/>
  <c r="O11" i="7" s="1"/>
  <c r="S72" i="7"/>
  <c r="P72" i="7" s="1"/>
  <c r="R144" i="7"/>
  <c r="O144" i="7" s="1"/>
  <c r="R215" i="7"/>
  <c r="O215" i="7" s="1"/>
  <c r="R272" i="7"/>
  <c r="O272" i="7" s="1"/>
  <c r="S272" i="7"/>
  <c r="P272" i="7" s="1"/>
  <c r="R224" i="7"/>
  <c r="O224" i="7" s="1"/>
  <c r="S224" i="7"/>
  <c r="P224" i="7" s="1"/>
  <c r="S176" i="7"/>
  <c r="P176" i="7" s="1"/>
  <c r="R176" i="7"/>
  <c r="O176" i="7" s="1"/>
  <c r="R128" i="7"/>
  <c r="O128" i="7" s="1"/>
  <c r="S128" i="7"/>
  <c r="P128" i="7" s="1"/>
  <c r="R80" i="7"/>
  <c r="O80" i="7" s="1"/>
  <c r="S80" i="7"/>
  <c r="P80" i="7" s="1"/>
  <c r="S32" i="7"/>
  <c r="P32" i="7" s="1"/>
  <c r="R32" i="7"/>
  <c r="O32" i="7" s="1"/>
  <c r="R523" i="7"/>
  <c r="O523" i="7" s="1"/>
  <c r="S523" i="7"/>
  <c r="P523" i="7" s="1"/>
  <c r="R446" i="7"/>
  <c r="O446" i="7" s="1"/>
  <c r="S446" i="7"/>
  <c r="P446" i="7" s="1"/>
  <c r="S438" i="7"/>
  <c r="P438" i="7" s="1"/>
  <c r="S431" i="7"/>
  <c r="P431" i="7" s="1"/>
  <c r="S253" i="7"/>
  <c r="P253" i="7" s="1"/>
  <c r="R253" i="7"/>
  <c r="O253" i="7" s="1"/>
  <c r="R217" i="7"/>
  <c r="O217" i="7" s="1"/>
  <c r="S217" i="7"/>
  <c r="P217" i="7" s="1"/>
  <c r="S169" i="7"/>
  <c r="P169" i="7" s="1"/>
  <c r="R169" i="7"/>
  <c r="O169" i="7" s="1"/>
  <c r="S61" i="7"/>
  <c r="P61" i="7" s="1"/>
  <c r="R61" i="7"/>
  <c r="O61" i="7" s="1"/>
  <c r="S13" i="7"/>
  <c r="P13" i="7" s="1"/>
  <c r="R13" i="7"/>
  <c r="O13" i="7" s="1"/>
  <c r="R120" i="7"/>
  <c r="O120" i="7" s="1"/>
  <c r="S259" i="7"/>
  <c r="P259" i="7" s="1"/>
  <c r="R259" i="7"/>
  <c r="O259" i="7" s="1"/>
  <c r="S211" i="7"/>
  <c r="P211" i="7" s="1"/>
  <c r="R211" i="7"/>
  <c r="O211" i="7" s="1"/>
  <c r="S163" i="7"/>
  <c r="P163" i="7" s="1"/>
  <c r="R163" i="7"/>
  <c r="O163" i="7" s="1"/>
  <c r="S115" i="7"/>
  <c r="P115" i="7" s="1"/>
  <c r="R115" i="7"/>
  <c r="O115" i="7" s="1"/>
  <c r="S67" i="7"/>
  <c r="P67" i="7" s="1"/>
  <c r="R67" i="7"/>
  <c r="O67" i="7" s="1"/>
  <c r="S19" i="7"/>
  <c r="P19" i="7" s="1"/>
  <c r="R19" i="7"/>
  <c r="O19" i="7" s="1"/>
  <c r="R500" i="7"/>
  <c r="O500" i="7" s="1"/>
  <c r="S500" i="7"/>
  <c r="P500" i="7" s="1"/>
  <c r="S492" i="7"/>
  <c r="P492" i="7" s="1"/>
  <c r="S404" i="7"/>
  <c r="P404" i="7" s="1"/>
  <c r="S383" i="7"/>
  <c r="P383" i="7" s="1"/>
  <c r="S401" i="7"/>
  <c r="P401" i="7" s="1"/>
  <c r="R401" i="7"/>
  <c r="O401" i="7" s="1"/>
  <c r="R308" i="7"/>
  <c r="O308" i="7" s="1"/>
  <c r="S308" i="7"/>
  <c r="P308" i="7" s="1"/>
  <c r="R18" i="7"/>
  <c r="O18" i="7" s="1"/>
  <c r="R162" i="7"/>
  <c r="O162" i="7" s="1"/>
  <c r="S66" i="7"/>
  <c r="P66" i="7" s="1"/>
  <c r="S210" i="7"/>
  <c r="P210" i="7" s="1"/>
  <c r="S258" i="7"/>
  <c r="P258" i="7" s="1"/>
  <c r="S114" i="7"/>
  <c r="P114" i="7" s="1"/>
  <c r="R6" i="7"/>
  <c r="O6" i="7" s="1"/>
  <c r="R54" i="7"/>
  <c r="O54" i="7" s="1"/>
  <c r="R88" i="7"/>
  <c r="O88" i="7" s="1"/>
  <c r="R102" i="7"/>
  <c r="O102" i="7" s="1"/>
  <c r="R136" i="7"/>
  <c r="O136" i="7" s="1"/>
  <c r="R150" i="7"/>
  <c r="O150" i="7" s="1"/>
  <c r="R184" i="7"/>
  <c r="O184" i="7" s="1"/>
  <c r="R198" i="7"/>
  <c r="O198" i="7" s="1"/>
  <c r="R232" i="7"/>
  <c r="O232" i="7" s="1"/>
  <c r="R246" i="7"/>
  <c r="O246" i="7" s="1"/>
  <c r="R541" i="7"/>
  <c r="O541" i="7" s="1"/>
  <c r="S530" i="7"/>
  <c r="P530" i="7" s="1"/>
  <c r="S516" i="7"/>
  <c r="P516" i="7" s="1"/>
  <c r="R490" i="7"/>
  <c r="O490" i="7" s="1"/>
  <c r="R465" i="7"/>
  <c r="O465" i="7" s="1"/>
  <c r="R347" i="7"/>
  <c r="O347" i="7" s="1"/>
  <c r="S347" i="7"/>
  <c r="P347" i="7" s="1"/>
  <c r="R377" i="7"/>
  <c r="O377" i="7" s="1"/>
  <c r="S284" i="7"/>
  <c r="P284" i="7" s="1"/>
  <c r="S498" i="7"/>
  <c r="P498" i="7" s="1"/>
  <c r="R498" i="7"/>
  <c r="O498" i="7" s="1"/>
  <c r="S513" i="7"/>
  <c r="P513" i="7" s="1"/>
  <c r="R513" i="7"/>
  <c r="O513" i="7" s="1"/>
  <c r="R509" i="7"/>
  <c r="O509" i="7" s="1"/>
  <c r="S509" i="7"/>
  <c r="P509" i="7" s="1"/>
  <c r="R460" i="7"/>
  <c r="O460" i="7" s="1"/>
  <c r="S460" i="7"/>
  <c r="P460" i="7" s="1"/>
  <c r="S545" i="7"/>
  <c r="P545" i="7" s="1"/>
  <c r="R545" i="7"/>
  <c r="O545" i="7" s="1"/>
  <c r="R548" i="7"/>
  <c r="O548" i="7" s="1"/>
  <c r="S548" i="7"/>
  <c r="P548" i="7" s="1"/>
  <c r="R524" i="7"/>
  <c r="O524" i="7" s="1"/>
  <c r="S524" i="7"/>
  <c r="P524" i="7" s="1"/>
  <c r="R544" i="7"/>
  <c r="O544" i="7" s="1"/>
  <c r="S544" i="7"/>
  <c r="P544" i="7" s="1"/>
  <c r="S508" i="7"/>
  <c r="P508" i="7" s="1"/>
  <c r="R501" i="7"/>
  <c r="O501" i="7" s="1"/>
  <c r="S501" i="7"/>
  <c r="P501" i="7" s="1"/>
  <c r="R497" i="7"/>
  <c r="O497" i="7" s="1"/>
  <c r="S444" i="7"/>
  <c r="P444" i="7" s="1"/>
  <c r="S436" i="7"/>
  <c r="P436" i="7" s="1"/>
  <c r="S428" i="7"/>
  <c r="P428" i="7" s="1"/>
  <c r="S420" i="7"/>
  <c r="P420" i="7" s="1"/>
  <c r="S412" i="7"/>
  <c r="P412" i="7" s="1"/>
  <c r="S340" i="7"/>
  <c r="P340" i="7" s="1"/>
  <c r="S332" i="7"/>
  <c r="P332" i="7" s="1"/>
  <c r="S316" i="7"/>
  <c r="P316" i="7" s="1"/>
  <c r="S300" i="7"/>
  <c r="P300" i="7" s="1"/>
  <c r="R493" i="7"/>
  <c r="O493" i="7" s="1"/>
  <c r="S493" i="7"/>
  <c r="P493" i="7" s="1"/>
  <c r="R533" i="7"/>
  <c r="O533" i="7" s="1"/>
  <c r="R485" i="7"/>
  <c r="O485" i="7" s="1"/>
  <c r="S485" i="7"/>
  <c r="P485" i="7" s="1"/>
  <c r="S546" i="7"/>
  <c r="P546" i="7" s="1"/>
  <c r="R536" i="7"/>
  <c r="O536" i="7" s="1"/>
  <c r="S536" i="7"/>
  <c r="P536" i="7" s="1"/>
  <c r="R522" i="7"/>
  <c r="O522" i="7" s="1"/>
  <c r="S484" i="7"/>
  <c r="P484" i="7" s="1"/>
  <c r="R477" i="7"/>
  <c r="O477" i="7" s="1"/>
  <c r="S477" i="7"/>
  <c r="P477" i="7" s="1"/>
  <c r="R458" i="7"/>
  <c r="O458" i="7" s="1"/>
  <c r="S532" i="7"/>
  <c r="P532" i="7" s="1"/>
  <c r="R529" i="7"/>
  <c r="O529" i="7" s="1"/>
  <c r="R514" i="7"/>
  <c r="O514" i="7" s="1"/>
  <c r="S476" i="7"/>
  <c r="P476" i="7" s="1"/>
  <c r="R469" i="7"/>
  <c r="O469" i="7" s="1"/>
  <c r="S469" i="7"/>
  <c r="P469" i="7" s="1"/>
  <c r="R450" i="7"/>
  <c r="O450" i="7" s="1"/>
  <c r="R282" i="7"/>
  <c r="O282" i="7" s="1"/>
  <c r="S282" i="7"/>
  <c r="P282" i="7" s="1"/>
  <c r="R525" i="7"/>
  <c r="O525" i="7" s="1"/>
  <c r="S525" i="7"/>
  <c r="P525" i="7" s="1"/>
  <c r="R521" i="7"/>
  <c r="O521" i="7" s="1"/>
  <c r="R506" i="7"/>
  <c r="O506" i="7" s="1"/>
  <c r="S468" i="7"/>
  <c r="P468" i="7" s="1"/>
  <c r="R461" i="7"/>
  <c r="O461" i="7" s="1"/>
  <c r="S461" i="7"/>
  <c r="P461" i="7" s="1"/>
  <c r="R442" i="7"/>
  <c r="O442" i="7" s="1"/>
  <c r="S442" i="7"/>
  <c r="P442" i="7" s="1"/>
  <c r="R434" i="7"/>
  <c r="O434" i="7" s="1"/>
  <c r="S434" i="7"/>
  <c r="P434" i="7" s="1"/>
  <c r="R426" i="7"/>
  <c r="O426" i="7" s="1"/>
  <c r="S426" i="7"/>
  <c r="P426" i="7" s="1"/>
  <c r="R418" i="7"/>
  <c r="O418" i="7" s="1"/>
  <c r="S418" i="7"/>
  <c r="P418" i="7" s="1"/>
  <c r="R410" i="7"/>
  <c r="O410" i="7" s="1"/>
  <c r="S410" i="7"/>
  <c r="P410" i="7" s="1"/>
  <c r="R402" i="7"/>
  <c r="O402" i="7" s="1"/>
  <c r="S402" i="7"/>
  <c r="P402" i="7" s="1"/>
  <c r="R394" i="7"/>
  <c r="O394" i="7" s="1"/>
  <c r="S394" i="7"/>
  <c r="P394" i="7" s="1"/>
  <c r="R386" i="7"/>
  <c r="O386" i="7" s="1"/>
  <c r="S386" i="7"/>
  <c r="P386" i="7" s="1"/>
  <c r="R378" i="7"/>
  <c r="O378" i="7" s="1"/>
  <c r="S378" i="7"/>
  <c r="P378" i="7" s="1"/>
  <c r="R370" i="7"/>
  <c r="O370" i="7" s="1"/>
  <c r="S370" i="7"/>
  <c r="P370" i="7" s="1"/>
  <c r="R362" i="7"/>
  <c r="O362" i="7" s="1"/>
  <c r="S362" i="7"/>
  <c r="P362" i="7" s="1"/>
  <c r="R354" i="7"/>
  <c r="O354" i="7" s="1"/>
  <c r="S354" i="7"/>
  <c r="P354" i="7" s="1"/>
  <c r="R346" i="7"/>
  <c r="O346" i="7" s="1"/>
  <c r="S346" i="7"/>
  <c r="P346" i="7" s="1"/>
  <c r="R338" i="7"/>
  <c r="O338" i="7" s="1"/>
  <c r="S338" i="7"/>
  <c r="P338" i="7" s="1"/>
  <c r="R330" i="7"/>
  <c r="O330" i="7" s="1"/>
  <c r="S330" i="7"/>
  <c r="P330" i="7" s="1"/>
  <c r="R322" i="7"/>
  <c r="O322" i="7" s="1"/>
  <c r="S322" i="7"/>
  <c r="P322" i="7" s="1"/>
  <c r="R314" i="7"/>
  <c r="O314" i="7" s="1"/>
  <c r="S314" i="7"/>
  <c r="P314" i="7" s="1"/>
  <c r="R306" i="7"/>
  <c r="O306" i="7" s="1"/>
  <c r="S306" i="7"/>
  <c r="P306" i="7" s="1"/>
  <c r="R298" i="7"/>
  <c r="O298" i="7" s="1"/>
  <c r="S298" i="7"/>
  <c r="P298" i="7" s="1"/>
  <c r="R290" i="7"/>
  <c r="O290" i="7" s="1"/>
  <c r="S290" i="7"/>
  <c r="P290" i="7" s="1"/>
  <c r="R517" i="7"/>
  <c r="O517" i="7" s="1"/>
  <c r="S517" i="7"/>
  <c r="P517" i="7" s="1"/>
  <c r="R453" i="7"/>
  <c r="O453" i="7" s="1"/>
  <c r="S453" i="7"/>
  <c r="P453" i="7" s="1"/>
  <c r="S528" i="7"/>
  <c r="P528" i="7" s="1"/>
  <c r="S520" i="7"/>
  <c r="P520" i="7" s="1"/>
  <c r="S512" i="7"/>
  <c r="P512" i="7" s="1"/>
  <c r="S504" i="7"/>
  <c r="P504" i="7" s="1"/>
  <c r="S496" i="7"/>
  <c r="P496" i="7" s="1"/>
  <c r="S488" i="7"/>
  <c r="P488" i="7" s="1"/>
  <c r="S480" i="7"/>
  <c r="P480" i="7" s="1"/>
  <c r="S472" i="7"/>
  <c r="P472" i="7" s="1"/>
  <c r="S464" i="7"/>
  <c r="P464" i="7" s="1"/>
  <c r="S456" i="7"/>
  <c r="P456" i="7" s="1"/>
  <c r="S448" i="7"/>
  <c r="P448" i="7" s="1"/>
  <c r="S440" i="7"/>
  <c r="P440" i="7" s="1"/>
  <c r="S432" i="7"/>
  <c r="P432" i="7" s="1"/>
  <c r="S424" i="7"/>
  <c r="P424" i="7" s="1"/>
  <c r="S416" i="7"/>
  <c r="P416" i="7" s="1"/>
  <c r="S408" i="7"/>
  <c r="P408" i="7" s="1"/>
  <c r="S400" i="7"/>
  <c r="P400" i="7" s="1"/>
  <c r="S392" i="7"/>
  <c r="P392" i="7" s="1"/>
  <c r="S384" i="7"/>
  <c r="P384" i="7" s="1"/>
  <c r="S376" i="7"/>
  <c r="P376" i="7" s="1"/>
  <c r="S368" i="7"/>
  <c r="P368" i="7" s="1"/>
  <c r="S360" i="7"/>
  <c r="P360" i="7" s="1"/>
  <c r="S352" i="7"/>
  <c r="P352" i="7" s="1"/>
  <c r="S344" i="7"/>
  <c r="P344" i="7" s="1"/>
  <c r="S336" i="7"/>
  <c r="P336" i="7" s="1"/>
  <c r="S328" i="7"/>
  <c r="P328" i="7" s="1"/>
  <c r="S320" i="7"/>
  <c r="P320" i="7" s="1"/>
  <c r="S312" i="7"/>
  <c r="P312" i="7" s="1"/>
  <c r="S304" i="7"/>
  <c r="P304" i="7" s="1"/>
  <c r="S296" i="7"/>
  <c r="P296" i="7" s="1"/>
  <c r="S288" i="7"/>
  <c r="P288" i="7" s="1"/>
  <c r="S280" i="7"/>
  <c r="P280" i="7" s="1"/>
  <c r="S445" i="7"/>
  <c r="P445" i="7" s="1"/>
  <c r="S437" i="7"/>
  <c r="P437" i="7" s="1"/>
  <c r="S429" i="7"/>
  <c r="P429" i="7" s="1"/>
  <c r="S421" i="7"/>
  <c r="P421" i="7" s="1"/>
  <c r="S413" i="7"/>
  <c r="P413" i="7" s="1"/>
  <c r="S405" i="7"/>
  <c r="P405" i="7" s="1"/>
  <c r="S397" i="7"/>
  <c r="P397" i="7" s="1"/>
  <c r="S389" i="7"/>
  <c r="P389" i="7" s="1"/>
  <c r="S381" i="7"/>
  <c r="P381" i="7" s="1"/>
  <c r="S373" i="7"/>
  <c r="P373" i="7" s="1"/>
  <c r="S365" i="7"/>
  <c r="P365" i="7" s="1"/>
  <c r="S357" i="7"/>
  <c r="P357" i="7" s="1"/>
  <c r="S349" i="7"/>
  <c r="P349" i="7" s="1"/>
  <c r="S341" i="7"/>
  <c r="P341" i="7" s="1"/>
  <c r="S333" i="7"/>
  <c r="P333" i="7" s="1"/>
  <c r="S325" i="7"/>
  <c r="P325" i="7" s="1"/>
  <c r="S317" i="7"/>
  <c r="P317" i="7" s="1"/>
  <c r="S309" i="7"/>
  <c r="P309" i="7" s="1"/>
  <c r="S301" i="7"/>
  <c r="P301" i="7" s="1"/>
  <c r="S293" i="7"/>
  <c r="P293" i="7" s="1"/>
  <c r="S285" i="7"/>
  <c r="P285" i="7" s="1"/>
  <c r="S277" i="7"/>
  <c r="P277" i="7" s="1"/>
  <c r="R274" i="7"/>
  <c r="O274" i="7" s="1"/>
  <c r="R275" i="7"/>
  <c r="O275" i="7" s="1"/>
  <c r="R12" i="7"/>
  <c r="O12" i="7" s="1"/>
  <c r="R20" i="7"/>
  <c r="O20" i="7" s="1"/>
  <c r="R28" i="7"/>
  <c r="O28" i="7" s="1"/>
  <c r="R36" i="7"/>
  <c r="O36" i="7" s="1"/>
  <c r="R44" i="7"/>
  <c r="O44" i="7" s="1"/>
  <c r="R52" i="7"/>
  <c r="O52" i="7" s="1"/>
  <c r="R60" i="7"/>
  <c r="O60" i="7" s="1"/>
  <c r="R68" i="7"/>
  <c r="O68" i="7" s="1"/>
  <c r="R76" i="7"/>
  <c r="O76" i="7" s="1"/>
  <c r="R84" i="7"/>
  <c r="O84" i="7" s="1"/>
  <c r="R92" i="7"/>
  <c r="O92" i="7" s="1"/>
  <c r="R100" i="7"/>
  <c r="O100" i="7" s="1"/>
  <c r="R108" i="7"/>
  <c r="O108" i="7" s="1"/>
  <c r="R116" i="7"/>
  <c r="O116" i="7" s="1"/>
  <c r="R124" i="7"/>
  <c r="O124" i="7" s="1"/>
  <c r="R132" i="7"/>
  <c r="O132" i="7" s="1"/>
  <c r="R140" i="7"/>
  <c r="O140" i="7" s="1"/>
  <c r="R148" i="7"/>
  <c r="O148" i="7" s="1"/>
  <c r="R156" i="7"/>
  <c r="O156" i="7" s="1"/>
  <c r="R164" i="7"/>
  <c r="O164" i="7" s="1"/>
  <c r="R172" i="7"/>
  <c r="O172" i="7" s="1"/>
  <c r="R180" i="7"/>
  <c r="O180" i="7" s="1"/>
  <c r="R188" i="7"/>
  <c r="O188" i="7" s="1"/>
  <c r="R196" i="7"/>
  <c r="O196" i="7" s="1"/>
  <c r="R204" i="7"/>
  <c r="O204" i="7" s="1"/>
  <c r="R212" i="7"/>
  <c r="O212" i="7" s="1"/>
  <c r="R220" i="7"/>
  <c r="O220" i="7" s="1"/>
  <c r="R228" i="7"/>
  <c r="O228" i="7" s="1"/>
  <c r="R236" i="7"/>
  <c r="O236" i="7" s="1"/>
  <c r="R244" i="7"/>
  <c r="O244" i="7" s="1"/>
  <c r="R252" i="7"/>
  <c r="O252" i="7" s="1"/>
  <c r="R260" i="7"/>
  <c r="O260" i="7" s="1"/>
  <c r="R268" i="7"/>
  <c r="O268" i="7" s="1"/>
  <c r="R276" i="7"/>
  <c r="O276" i="7" s="1"/>
  <c r="R4" i="7"/>
  <c r="O4" i="7" s="1"/>
  <c r="A498" i="6"/>
  <c r="A497" i="6"/>
  <c r="A496" i="6"/>
  <c r="A495" i="6"/>
  <c r="A494" i="6"/>
  <c r="A493" i="6"/>
  <c r="A492" i="6"/>
  <c r="A491" i="6"/>
  <c r="A490" i="6"/>
  <c r="A489" i="6"/>
  <c r="A488" i="6"/>
  <c r="A487" i="6"/>
  <c r="A486" i="6"/>
  <c r="A485" i="6"/>
  <c r="A484" i="6"/>
  <c r="A483" i="6"/>
  <c r="A482" i="6"/>
  <c r="A481" i="6"/>
  <c r="A480" i="6"/>
  <c r="A479" i="6"/>
  <c r="A478" i="6"/>
  <c r="A477" i="6"/>
  <c r="A476" i="6"/>
  <c r="A475" i="6"/>
  <c r="A474" i="6"/>
  <c r="A473" i="6"/>
  <c r="A472" i="6"/>
  <c r="A471" i="6"/>
  <c r="A470" i="6"/>
  <c r="A469" i="6"/>
  <c r="A468" i="6"/>
  <c r="A467" i="6"/>
  <c r="A466" i="6"/>
  <c r="A465" i="6"/>
  <c r="A464" i="6"/>
  <c r="A463" i="6"/>
  <c r="A462" i="6"/>
  <c r="A461" i="6"/>
  <c r="A460" i="6"/>
  <c r="A459" i="6"/>
  <c r="A458" i="6"/>
  <c r="A457" i="6"/>
  <c r="A456" i="6"/>
  <c r="A455" i="6"/>
  <c r="A454" i="6"/>
  <c r="A453" i="6"/>
  <c r="A452" i="6"/>
  <c r="A451" i="6"/>
  <c r="A450" i="6"/>
  <c r="A449" i="6"/>
  <c r="A448" i="6"/>
  <c r="A447" i="6"/>
  <c r="A446" i="6"/>
  <c r="A445" i="6"/>
  <c r="A444" i="6"/>
  <c r="A443" i="6"/>
  <c r="A440" i="6"/>
  <c r="A439" i="6"/>
  <c r="A438" i="6"/>
  <c r="A437" i="6"/>
  <c r="A436" i="6"/>
  <c r="A435" i="6"/>
  <c r="A434" i="6"/>
  <c r="A433" i="6"/>
  <c r="A432" i="6"/>
  <c r="A431" i="6"/>
  <c r="A430" i="6"/>
  <c r="A429" i="6"/>
  <c r="A428" i="6"/>
  <c r="A427" i="6"/>
  <c r="A426" i="6"/>
  <c r="A425" i="6"/>
  <c r="A424" i="6"/>
  <c r="A423" i="6"/>
  <c r="A422" i="6"/>
  <c r="A421" i="6"/>
  <c r="A420" i="6"/>
  <c r="A419" i="6"/>
  <c r="A418" i="6"/>
  <c r="A417" i="6"/>
  <c r="A416" i="6"/>
  <c r="A415" i="6"/>
  <c r="A414" i="6"/>
  <c r="A413" i="6"/>
  <c r="A412" i="6"/>
  <c r="A411" i="6"/>
  <c r="A410" i="6"/>
  <c r="A409" i="6"/>
  <c r="A408" i="6"/>
  <c r="A407" i="6"/>
  <c r="A406" i="6"/>
  <c r="A405" i="6"/>
  <c r="A404" i="6"/>
  <c r="A403" i="6"/>
  <c r="A402" i="6"/>
  <c r="A401" i="6"/>
  <c r="A400" i="6"/>
  <c r="A399" i="6"/>
  <c r="A398" i="6"/>
  <c r="A397" i="6"/>
  <c r="A396" i="6"/>
  <c r="A395" i="6"/>
  <c r="A394" i="6"/>
  <c r="A393" i="6"/>
  <c r="A392" i="6"/>
  <c r="A391" i="6"/>
  <c r="A390" i="6"/>
  <c r="A389" i="6"/>
  <c r="A388" i="6"/>
  <c r="A387" i="6"/>
  <c r="A386" i="6"/>
  <c r="A385" i="6"/>
  <c r="A384" i="6"/>
  <c r="A383" i="6"/>
  <c r="A382" i="6"/>
  <c r="A381" i="6"/>
  <c r="A380" i="6"/>
  <c r="A379" i="6"/>
  <c r="A378" i="6"/>
  <c r="A377" i="6"/>
  <c r="A376" i="6"/>
  <c r="A375" i="6"/>
  <c r="A374" i="6"/>
  <c r="A373" i="6"/>
  <c r="A372" i="6"/>
  <c r="A371" i="6"/>
  <c r="A370" i="6"/>
  <c r="A369" i="6"/>
  <c r="A368" i="6"/>
  <c r="A367" i="6"/>
  <c r="A366" i="6"/>
  <c r="A365" i="6"/>
  <c r="A364" i="6"/>
  <c r="A363" i="6"/>
  <c r="A362" i="6"/>
  <c r="A361" i="6"/>
  <c r="A360" i="6"/>
  <c r="A359" i="6"/>
  <c r="A358" i="6"/>
  <c r="A357" i="6"/>
  <c r="A356" i="6"/>
  <c r="A355" i="6"/>
  <c r="A354" i="6"/>
  <c r="A353" i="6"/>
  <c r="A352" i="6"/>
  <c r="A351" i="6"/>
  <c r="A350" i="6"/>
  <c r="A349" i="6"/>
  <c r="A348" i="6"/>
  <c r="A347" i="6"/>
  <c r="A346" i="6"/>
  <c r="A345" i="6"/>
  <c r="A344" i="6"/>
  <c r="A343" i="6"/>
  <c r="A342" i="6"/>
  <c r="A341" i="6"/>
  <c r="A340" i="6"/>
  <c r="A339" i="6"/>
  <c r="A338" i="6"/>
  <c r="A337" i="6"/>
  <c r="A336" i="6"/>
  <c r="A335" i="6"/>
  <c r="A334" i="6"/>
  <c r="A333" i="6"/>
  <c r="A332" i="6"/>
  <c r="A331" i="6"/>
  <c r="A330" i="6"/>
  <c r="A329" i="6"/>
  <c r="A328" i="6"/>
  <c r="A327" i="6"/>
  <c r="A326" i="6"/>
  <c r="A325" i="6"/>
  <c r="A324" i="6"/>
  <c r="A323" i="6"/>
  <c r="A322" i="6"/>
  <c r="A321" i="6"/>
  <c r="A320" i="6"/>
  <c r="A319" i="6"/>
  <c r="A318" i="6"/>
  <c r="A317" i="6"/>
  <c r="A316" i="6"/>
  <c r="A315" i="6"/>
  <c r="A314" i="6"/>
  <c r="A313" i="6"/>
  <c r="A312" i="6"/>
  <c r="A311" i="6"/>
  <c r="A310" i="6"/>
  <c r="A309" i="6"/>
  <c r="A308" i="6"/>
  <c r="A307" i="6"/>
  <c r="A306" i="6"/>
  <c r="A305" i="6"/>
  <c r="A304" i="6"/>
  <c r="A303" i="6"/>
  <c r="A302" i="6"/>
  <c r="A301" i="6"/>
  <c r="A300" i="6"/>
  <c r="A299" i="6"/>
  <c r="A298" i="6"/>
  <c r="A296" i="6"/>
  <c r="A295" i="6"/>
  <c r="A294" i="6"/>
  <c r="A293" i="6"/>
  <c r="A291" i="6"/>
  <c r="A289" i="6"/>
  <c r="A288" i="6"/>
  <c r="A287" i="6"/>
  <c r="A284" i="6"/>
  <c r="A283" i="6"/>
  <c r="A282" i="6"/>
  <c r="A281" i="6"/>
  <c r="A280" i="6"/>
  <c r="A278" i="6"/>
  <c r="A277" i="6"/>
  <c r="A276" i="6"/>
  <c r="A275" i="6"/>
  <c r="A273" i="6"/>
  <c r="A272" i="6"/>
  <c r="A271" i="6"/>
  <c r="A270" i="6"/>
  <c r="A269" i="6"/>
  <c r="A268" i="6"/>
  <c r="A267" i="6"/>
  <c r="A266" i="6"/>
  <c r="A265" i="6"/>
  <c r="A264" i="6"/>
  <c r="A263" i="6"/>
  <c r="A262" i="6"/>
  <c r="A261" i="6"/>
  <c r="A260" i="6"/>
  <c r="A259" i="6"/>
  <c r="A258" i="6"/>
  <c r="A257" i="6"/>
  <c r="A256" i="6"/>
  <c r="A255" i="6"/>
  <c r="A254" i="6"/>
  <c r="A253" i="6"/>
  <c r="A252" i="6"/>
  <c r="A251" i="6"/>
  <c r="A250" i="6"/>
  <c r="A249" i="6"/>
  <c r="A248" i="6"/>
  <c r="A247" i="6"/>
  <c r="A246" i="6"/>
  <c r="A245" i="6"/>
  <c r="A244" i="6"/>
  <c r="A243" i="6"/>
  <c r="A242" i="6"/>
  <c r="A241" i="6"/>
  <c r="A240" i="6"/>
  <c r="A239" i="6"/>
  <c r="A238" i="6"/>
  <c r="A237" i="6"/>
  <c r="A236" i="6"/>
  <c r="A235" i="6"/>
  <c r="A234" i="6"/>
  <c r="A233" i="6"/>
  <c r="A232" i="6"/>
  <c r="A231" i="6"/>
  <c r="A230" i="6"/>
  <c r="A229" i="6"/>
  <c r="A228" i="6"/>
  <c r="A227" i="6"/>
  <c r="A226" i="6"/>
  <c r="A225" i="6"/>
  <c r="A224" i="6"/>
  <c r="A223" i="6"/>
  <c r="A222" i="6"/>
  <c r="A221" i="6"/>
  <c r="A220" i="6"/>
  <c r="A219" i="6"/>
  <c r="A218" i="6"/>
  <c r="A217" i="6"/>
  <c r="A216" i="6"/>
  <c r="A215" i="6"/>
  <c r="A214" i="6"/>
  <c r="A213" i="6"/>
  <c r="A212" i="6"/>
  <c r="A211" i="6"/>
  <c r="A210" i="6"/>
  <c r="A209" i="6"/>
  <c r="A208" i="6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</calcChain>
</file>

<file path=xl/sharedStrings.xml><?xml version="1.0" encoding="utf-8"?>
<sst xmlns="http://schemas.openxmlformats.org/spreadsheetml/2006/main" count="11731" uniqueCount="2560">
  <si>
    <t>DLDocumentFileName</t>
  </si>
  <si>
    <t>DDocumentDate1</t>
  </si>
  <si>
    <t>DLAccountNumberInternal</t>
  </si>
  <si>
    <t>DLAmount1</t>
  </si>
  <si>
    <t>DLDocumentLineNarration3</t>
  </si>
  <si>
    <t>__md5Row</t>
  </si>
  <si>
    <t>Document File</t>
  </si>
  <si>
    <t>Document Date</t>
  </si>
  <si>
    <t>Account (Internal)</t>
  </si>
  <si>
    <t>Amount</t>
  </si>
  <si>
    <t>Narration 3</t>
  </si>
  <si>
    <t>000106</t>
  </si>
  <si>
    <t>10026020000069000</t>
  </si>
  <si>
    <t>Claire Louise M</t>
  </si>
  <si>
    <t>000107</t>
  </si>
  <si>
    <t>10010160000064043</t>
  </si>
  <si>
    <t>Savills Caterin</t>
  </si>
  <si>
    <t>000108</t>
  </si>
  <si>
    <t>10020010000061110</t>
  </si>
  <si>
    <t>YBC Cleaning Se</t>
  </si>
  <si>
    <t>000109</t>
  </si>
  <si>
    <t>000110</t>
  </si>
  <si>
    <t>10010110000064000</t>
  </si>
  <si>
    <t>Lister Wilder L</t>
  </si>
  <si>
    <t>000111</t>
  </si>
  <si>
    <t>10030070000065000</t>
  </si>
  <si>
    <t>Basingstoke &amp; D</t>
  </si>
  <si>
    <t>000112</t>
  </si>
  <si>
    <t>10010120000064011</t>
  </si>
  <si>
    <t>Land Use Consul</t>
  </si>
  <si>
    <t>000113</t>
  </si>
  <si>
    <t>10020210000064022</t>
  </si>
  <si>
    <t>Software ONE UK</t>
  </si>
  <si>
    <t>000114</t>
  </si>
  <si>
    <t>10030110000060014</t>
  </si>
  <si>
    <t>Vivid Resourcin</t>
  </si>
  <si>
    <t>000115</t>
  </si>
  <si>
    <t>000116</t>
  </si>
  <si>
    <t>10010230000064009</t>
  </si>
  <si>
    <t>Green Leaves Co</t>
  </si>
  <si>
    <t>000117</t>
  </si>
  <si>
    <t>Hays Specialist</t>
  </si>
  <si>
    <t>000118</t>
  </si>
  <si>
    <t>10010060000064009</t>
  </si>
  <si>
    <t>Wildscapes Coun</t>
  </si>
  <si>
    <t>000119</t>
  </si>
  <si>
    <t>10010160000066003</t>
  </si>
  <si>
    <t>Chase Inventory</t>
  </si>
  <si>
    <t>000120</t>
  </si>
  <si>
    <t>000121</t>
  </si>
  <si>
    <t>000122</t>
  </si>
  <si>
    <t>10010110000064017</t>
  </si>
  <si>
    <t>Edwin Brooks</t>
  </si>
  <si>
    <t>000123</t>
  </si>
  <si>
    <t>10016000000069015</t>
  </si>
  <si>
    <t>Liftech Systems</t>
  </si>
  <si>
    <t>000124</t>
  </si>
  <si>
    <t>10010110000064009</t>
  </si>
  <si>
    <t>Hortus Loci Ltd</t>
  </si>
  <si>
    <t>000126</t>
  </si>
  <si>
    <t>10020170000060018</t>
  </si>
  <si>
    <t>Improvement and</t>
  </si>
  <si>
    <t>000128</t>
  </si>
  <si>
    <t>10010180000064003</t>
  </si>
  <si>
    <t>Flowbird Smart</t>
  </si>
  <si>
    <t>000130</t>
  </si>
  <si>
    <t>10012030000064009</t>
  </si>
  <si>
    <t>DMA Signs Limit</t>
  </si>
  <si>
    <t>000131</t>
  </si>
  <si>
    <t>10020010000061101</t>
  </si>
  <si>
    <t>SMS Environment</t>
  </si>
  <si>
    <t>000132</t>
  </si>
  <si>
    <t>10030110000064013</t>
  </si>
  <si>
    <t>Hampshire Media</t>
  </si>
  <si>
    <t>000134</t>
  </si>
  <si>
    <t>10020170000064009</t>
  </si>
  <si>
    <t>People Asset Ma</t>
  </si>
  <si>
    <t>000135</t>
  </si>
  <si>
    <t>10010160000064027</t>
  </si>
  <si>
    <t>Gumbrechts</t>
  </si>
  <si>
    <t>000136</t>
  </si>
  <si>
    <t>10030020000064009</t>
  </si>
  <si>
    <t>SDK Environment</t>
  </si>
  <si>
    <t>000137</t>
  </si>
  <si>
    <t>10030040000064009</t>
  </si>
  <si>
    <t>The Risk Buster</t>
  </si>
  <si>
    <t>000138</t>
  </si>
  <si>
    <t>10030040000060019</t>
  </si>
  <si>
    <t>Chartered Insti</t>
  </si>
  <si>
    <t>000139</t>
  </si>
  <si>
    <t>000140</t>
  </si>
  <si>
    <t>10090000000020034</t>
  </si>
  <si>
    <t>Hook Village Ha</t>
  </si>
  <si>
    <t>000141</t>
  </si>
  <si>
    <t>10010170000064009</t>
  </si>
  <si>
    <t>B&amp;M Fencing Ltd</t>
  </si>
  <si>
    <t>000143</t>
  </si>
  <si>
    <t>10020210000064002</t>
  </si>
  <si>
    <t>Core Technology</t>
  </si>
  <si>
    <t>000144</t>
  </si>
  <si>
    <t>10010160000064014</t>
  </si>
  <si>
    <t>Nowmedical</t>
  </si>
  <si>
    <t>000145</t>
  </si>
  <si>
    <t>10020290000064016</t>
  </si>
  <si>
    <t>Elmdale Mainten</t>
  </si>
  <si>
    <t>000146</t>
  </si>
  <si>
    <t>10020310000064706</t>
  </si>
  <si>
    <t>Phase 3 Consult</t>
  </si>
  <si>
    <t>000147</t>
  </si>
  <si>
    <t>000148</t>
  </si>
  <si>
    <t>10020210000064011</t>
  </si>
  <si>
    <t>Centerprise Int</t>
  </si>
  <si>
    <t>000149</t>
  </si>
  <si>
    <t>000150</t>
  </si>
  <si>
    <t>10010100000064009</t>
  </si>
  <si>
    <t>Knight Land Man</t>
  </si>
  <si>
    <t>000151</t>
  </si>
  <si>
    <t>10020020000064016</t>
  </si>
  <si>
    <t>Warrens Office</t>
  </si>
  <si>
    <t>000152</t>
  </si>
  <si>
    <t>000153</t>
  </si>
  <si>
    <t>000154</t>
  </si>
  <si>
    <t>10020310000064019</t>
  </si>
  <si>
    <t>Royal Mail Grou</t>
  </si>
  <si>
    <t>000155</t>
  </si>
  <si>
    <t>10022020000064011</t>
  </si>
  <si>
    <t>SNG (Sovereign</t>
  </si>
  <si>
    <t>000156</t>
  </si>
  <si>
    <t>10010160000066002</t>
  </si>
  <si>
    <t>Blanket Rentals</t>
  </si>
  <si>
    <t>000157</t>
  </si>
  <si>
    <t>10010020000061101</t>
  </si>
  <si>
    <t>Runnymede Borou</t>
  </si>
  <si>
    <t>000158</t>
  </si>
  <si>
    <t>Elements First</t>
  </si>
  <si>
    <t>000159</t>
  </si>
  <si>
    <t>Sci Print Ltd</t>
  </si>
  <si>
    <t>10020310000064016</t>
  </si>
  <si>
    <t>000160</t>
  </si>
  <si>
    <t/>
  </si>
  <si>
    <t>000161</t>
  </si>
  <si>
    <t>000162</t>
  </si>
  <si>
    <t>10020330000064016</t>
  </si>
  <si>
    <t>000163</t>
  </si>
  <si>
    <t>Collard Environ</t>
  </si>
  <si>
    <t>000164</t>
  </si>
  <si>
    <t>10020020000064019</t>
  </si>
  <si>
    <t>Quadient UK Ltd</t>
  </si>
  <si>
    <t>000165</t>
  </si>
  <si>
    <t>000166</t>
  </si>
  <si>
    <t>10010180000064022</t>
  </si>
  <si>
    <t>Chipside Ltd</t>
  </si>
  <si>
    <t>000167</t>
  </si>
  <si>
    <t>000168</t>
  </si>
  <si>
    <t>000169</t>
  </si>
  <si>
    <t>VGT</t>
  </si>
  <si>
    <t>000170</t>
  </si>
  <si>
    <t>10020020000060014</t>
  </si>
  <si>
    <t>Venus Recruitme</t>
  </si>
  <si>
    <t>000171</t>
  </si>
  <si>
    <t>000172</t>
  </si>
  <si>
    <t>10020070000064011</t>
  </si>
  <si>
    <t>Lendon Containe</t>
  </si>
  <si>
    <t>000173</t>
  </si>
  <si>
    <t>000174</t>
  </si>
  <si>
    <t>Bell Cornwell L</t>
  </si>
  <si>
    <t>000175</t>
  </si>
  <si>
    <t>10020010000064040</t>
  </si>
  <si>
    <t>Grundon Waste M</t>
  </si>
  <si>
    <t>000181</t>
  </si>
  <si>
    <t>Varnom &amp; Ross L</t>
  </si>
  <si>
    <t>000182</t>
  </si>
  <si>
    <t>000183</t>
  </si>
  <si>
    <t>000184</t>
  </si>
  <si>
    <t>000185</t>
  </si>
  <si>
    <t>10020010000064005</t>
  </si>
  <si>
    <t>Hallmark Vendin</t>
  </si>
  <si>
    <t>000186</t>
  </si>
  <si>
    <t>10020060000060018</t>
  </si>
  <si>
    <t>Apse</t>
  </si>
  <si>
    <t>000187</t>
  </si>
  <si>
    <t>000189</t>
  </si>
  <si>
    <t>THE OAK TREE GU</t>
  </si>
  <si>
    <t>000190</t>
  </si>
  <si>
    <t>000191</t>
  </si>
  <si>
    <t>000192</t>
  </si>
  <si>
    <t>000193</t>
  </si>
  <si>
    <t>000194</t>
  </si>
  <si>
    <t>000195</t>
  </si>
  <si>
    <t>000196</t>
  </si>
  <si>
    <t>VCM Estates Lt</t>
  </si>
  <si>
    <t>000198</t>
  </si>
  <si>
    <t>10026050000069000</t>
  </si>
  <si>
    <t>Big Blue Door L</t>
  </si>
  <si>
    <t>000199</t>
  </si>
  <si>
    <t>000200</t>
  </si>
  <si>
    <t>Rubbish clear a</t>
  </si>
  <si>
    <t>000201</t>
  </si>
  <si>
    <t>M G Perry</t>
  </si>
  <si>
    <t>000202</t>
  </si>
  <si>
    <t>000203</t>
  </si>
  <si>
    <t>10026060000069001</t>
  </si>
  <si>
    <t>AtkinsRealis</t>
  </si>
  <si>
    <t>000204</t>
  </si>
  <si>
    <t>Premier Fire Se</t>
  </si>
  <si>
    <t>000205</t>
  </si>
  <si>
    <t>Nicholas Ratcli</t>
  </si>
  <si>
    <t>000206</t>
  </si>
  <si>
    <t>Sundry BACS</t>
  </si>
  <si>
    <t>000207</t>
  </si>
  <si>
    <t>000208</t>
  </si>
  <si>
    <t>000215</t>
  </si>
  <si>
    <t>10020160000064018</t>
  </si>
  <si>
    <t>Thomson Reuters</t>
  </si>
  <si>
    <t>10020320000064018</t>
  </si>
  <si>
    <t>000217</t>
  </si>
  <si>
    <t>000218</t>
  </si>
  <si>
    <t>000229</t>
  </si>
  <si>
    <t>10020010000061105</t>
  </si>
  <si>
    <t>Castle Water Lt</t>
  </si>
  <si>
    <t>000230</t>
  </si>
  <si>
    <t>000231</t>
  </si>
  <si>
    <t>10030110000064028</t>
  </si>
  <si>
    <t>Lambert Smith H</t>
  </si>
  <si>
    <t>000234</t>
  </si>
  <si>
    <t>10020040000064000</t>
  </si>
  <si>
    <t>Checkprint Limi</t>
  </si>
  <si>
    <t>000287</t>
  </si>
  <si>
    <t>10010160000042044</t>
  </si>
  <si>
    <t>000292</t>
  </si>
  <si>
    <t>10010080000064022</t>
  </si>
  <si>
    <t>000293</t>
  </si>
  <si>
    <t>10010180000064002</t>
  </si>
  <si>
    <t>000294</t>
  </si>
  <si>
    <t>10010070000061105</t>
  </si>
  <si>
    <t>Castle Water -</t>
  </si>
  <si>
    <t>000295</t>
  </si>
  <si>
    <t>000296</t>
  </si>
  <si>
    <t>10020230000064028</t>
  </si>
  <si>
    <t>Shine Creative</t>
  </si>
  <si>
    <t>000297</t>
  </si>
  <si>
    <t>000298</t>
  </si>
  <si>
    <t>Waltonhall Cons</t>
  </si>
  <si>
    <t>000299</t>
  </si>
  <si>
    <t>Southern Counti</t>
  </si>
  <si>
    <t>000300</t>
  </si>
  <si>
    <t>000303</t>
  </si>
  <si>
    <t>Top Notch Build</t>
  </si>
  <si>
    <t>000305</t>
  </si>
  <si>
    <t>10010180000064016</t>
  </si>
  <si>
    <t>000321</t>
  </si>
  <si>
    <t>10020170000064015</t>
  </si>
  <si>
    <t>My Staff Shop L</t>
  </si>
  <si>
    <t>000322</t>
  </si>
  <si>
    <t>Foster Properti</t>
  </si>
  <si>
    <t>000323</t>
  </si>
  <si>
    <t>District Counci</t>
  </si>
  <si>
    <t>000325</t>
  </si>
  <si>
    <t>000326</t>
  </si>
  <si>
    <t>10020230000064602</t>
  </si>
  <si>
    <t>Hampshire Safeg</t>
  </si>
  <si>
    <t>000327</t>
  </si>
  <si>
    <t>Barker-Mills Co</t>
  </si>
  <si>
    <t>000328</t>
  </si>
  <si>
    <t>000329</t>
  </si>
  <si>
    <t>000330</t>
  </si>
  <si>
    <t>000331</t>
  </si>
  <si>
    <t>10010200000064015</t>
  </si>
  <si>
    <t>Empty Homes Net</t>
  </si>
  <si>
    <t>000332</t>
  </si>
  <si>
    <t>000333</t>
  </si>
  <si>
    <t>000334</t>
  </si>
  <si>
    <t>000335</t>
  </si>
  <si>
    <t>000336</t>
  </si>
  <si>
    <t>000337</t>
  </si>
  <si>
    <t>000338</t>
  </si>
  <si>
    <t>000340</t>
  </si>
  <si>
    <t>10030110000042015</t>
  </si>
  <si>
    <t>Planning Portal</t>
  </si>
  <si>
    <t>000341</t>
  </si>
  <si>
    <t>10020240000060013</t>
  </si>
  <si>
    <t>Everyone Active</t>
  </si>
  <si>
    <t>000352</t>
  </si>
  <si>
    <t>10020040000064032</t>
  </si>
  <si>
    <t>AON UK Ltd</t>
  </si>
  <si>
    <t>000353</t>
  </si>
  <si>
    <t>000354</t>
  </si>
  <si>
    <t>000355</t>
  </si>
  <si>
    <t>000356</t>
  </si>
  <si>
    <t>000357</t>
  </si>
  <si>
    <t>000358</t>
  </si>
  <si>
    <t>000359</t>
  </si>
  <si>
    <t>000360</t>
  </si>
  <si>
    <t>BJC Design (Sou</t>
  </si>
  <si>
    <t>000362</t>
  </si>
  <si>
    <t>10010260000064043</t>
  </si>
  <si>
    <t>000364</t>
  </si>
  <si>
    <t>000367</t>
  </si>
  <si>
    <t>10020010000061104</t>
  </si>
  <si>
    <t>Total Gas And P</t>
  </si>
  <si>
    <t>000368</t>
  </si>
  <si>
    <t>10020010000061103</t>
  </si>
  <si>
    <t>Npower</t>
  </si>
  <si>
    <t>000369</t>
  </si>
  <si>
    <t>10030000000065000</t>
  </si>
  <si>
    <t>Rushmoor Boroug</t>
  </si>
  <si>
    <t>10030010000065000</t>
  </si>
  <si>
    <t>000370</t>
  </si>
  <si>
    <t>10010250000064009</t>
  </si>
  <si>
    <t>Rocon Contracto</t>
  </si>
  <si>
    <t>000383</t>
  </si>
  <si>
    <t>Stephen Robert</t>
  </si>
  <si>
    <t>000384</t>
  </si>
  <si>
    <t>10020210000064000</t>
  </si>
  <si>
    <t>Freestyle TS Lt</t>
  </si>
  <si>
    <t>000385</t>
  </si>
  <si>
    <t>000386</t>
  </si>
  <si>
    <t>000387</t>
  </si>
  <si>
    <t>000388</t>
  </si>
  <si>
    <t>10020040000064011</t>
  </si>
  <si>
    <t>Technology One</t>
  </si>
  <si>
    <t>000390</t>
  </si>
  <si>
    <t>000391</t>
  </si>
  <si>
    <t>000394</t>
  </si>
  <si>
    <t>10020080000064015</t>
  </si>
  <si>
    <t>Copyrightlicens</t>
  </si>
  <si>
    <t>000396</t>
  </si>
  <si>
    <t>10010010000042003</t>
  </si>
  <si>
    <t>SANG refund</t>
  </si>
  <si>
    <t>000417</t>
  </si>
  <si>
    <t>SEP2 Limited</t>
  </si>
  <si>
    <t>10090009000010009</t>
  </si>
  <si>
    <t>000418</t>
  </si>
  <si>
    <t>10012000000064602</t>
  </si>
  <si>
    <t>The Cross Barn</t>
  </si>
  <si>
    <t>000419</t>
  </si>
  <si>
    <t>10020300000064012</t>
  </si>
  <si>
    <t>Equita Limited</t>
  </si>
  <si>
    <t>000421</t>
  </si>
  <si>
    <t>000425</t>
  </si>
  <si>
    <t>000426</t>
  </si>
  <si>
    <t>000427</t>
  </si>
  <si>
    <t>10010180000061103</t>
  </si>
  <si>
    <t>000428</t>
  </si>
  <si>
    <t>000429</t>
  </si>
  <si>
    <t>000430</t>
  </si>
  <si>
    <t>000433</t>
  </si>
  <si>
    <t>000434</t>
  </si>
  <si>
    <t>000435</t>
  </si>
  <si>
    <t>000449</t>
  </si>
  <si>
    <t>Hart Voluntary</t>
  </si>
  <si>
    <t>10010140000064602</t>
  </si>
  <si>
    <t>10010260000064602</t>
  </si>
  <si>
    <t>000465</t>
  </si>
  <si>
    <t>Fleet Phoenix</t>
  </si>
  <si>
    <t>000477</t>
  </si>
  <si>
    <t>Inclusion Hamps</t>
  </si>
  <si>
    <t>000481</t>
  </si>
  <si>
    <t>10010180000064009</t>
  </si>
  <si>
    <t>Humphreys Tarma</t>
  </si>
  <si>
    <t>000482</t>
  </si>
  <si>
    <t>10010180000061101</t>
  </si>
  <si>
    <t>000483</t>
  </si>
  <si>
    <t>000484</t>
  </si>
  <si>
    <t>000485</t>
  </si>
  <si>
    <t>000486</t>
  </si>
  <si>
    <t>000487</t>
  </si>
  <si>
    <t>000488</t>
  </si>
  <si>
    <t>000492</t>
  </si>
  <si>
    <t>10020020000064022</t>
  </si>
  <si>
    <t>Ferret Informat</t>
  </si>
  <si>
    <t>000493</t>
  </si>
  <si>
    <t>10020313000061107</t>
  </si>
  <si>
    <t>Barons Pub Comp</t>
  </si>
  <si>
    <t>000494</t>
  </si>
  <si>
    <t>10020313000064706</t>
  </si>
  <si>
    <t>Association Of</t>
  </si>
  <si>
    <t>000495</t>
  </si>
  <si>
    <t>000496</t>
  </si>
  <si>
    <t>10030110000060019</t>
  </si>
  <si>
    <t>000497</t>
  </si>
  <si>
    <t>10010080000065000</t>
  </si>
  <si>
    <t>East Hampshire</t>
  </si>
  <si>
    <t>000498</t>
  </si>
  <si>
    <t>10020313000064016</t>
  </si>
  <si>
    <t>10020313000064019</t>
  </si>
  <si>
    <t>000499</t>
  </si>
  <si>
    <t>10020323000064016</t>
  </si>
  <si>
    <t>10020323000064019</t>
  </si>
  <si>
    <t>000500</t>
  </si>
  <si>
    <t>000502</t>
  </si>
  <si>
    <t>10020010000064009</t>
  </si>
  <si>
    <t>PHS Group Plc</t>
  </si>
  <si>
    <t>000503</t>
  </si>
  <si>
    <t>000504</t>
  </si>
  <si>
    <t>Stark Software</t>
  </si>
  <si>
    <t>000505</t>
  </si>
  <si>
    <t>LK Lettings Co</t>
  </si>
  <si>
    <t>000507</t>
  </si>
  <si>
    <t>000508</t>
  </si>
  <si>
    <t>000509</t>
  </si>
  <si>
    <t>10020010000064000</t>
  </si>
  <si>
    <t>Chubb Fire &amp; Se</t>
  </si>
  <si>
    <t>000510</t>
  </si>
  <si>
    <t>000511</t>
  </si>
  <si>
    <t>10010110000060039</t>
  </si>
  <si>
    <t>Working Planet</t>
  </si>
  <si>
    <t>000522</t>
  </si>
  <si>
    <t>10020020000064009</t>
  </si>
  <si>
    <t>Language Line S</t>
  </si>
  <si>
    <t>000523</t>
  </si>
  <si>
    <t>10030110000042016</t>
  </si>
  <si>
    <t>000525</t>
  </si>
  <si>
    <t>000526</t>
  </si>
  <si>
    <t>000527</t>
  </si>
  <si>
    <t>000528</t>
  </si>
  <si>
    <t>000529</t>
  </si>
  <si>
    <t>000530</t>
  </si>
  <si>
    <t>000541</t>
  </si>
  <si>
    <t>000543</t>
  </si>
  <si>
    <t>000544</t>
  </si>
  <si>
    <t>Nagels UK Limit</t>
  </si>
  <si>
    <t>000545</t>
  </si>
  <si>
    <t>10020100000064028</t>
  </si>
  <si>
    <t>000546</t>
  </si>
  <si>
    <t>000547</t>
  </si>
  <si>
    <t>10030140000064011</t>
  </si>
  <si>
    <t>000549</t>
  </si>
  <si>
    <t>10010180000064015</t>
  </si>
  <si>
    <t>Patrol</t>
  </si>
  <si>
    <t>000552</t>
  </si>
  <si>
    <t>000553</t>
  </si>
  <si>
    <t>10040040000067009</t>
  </si>
  <si>
    <t>Hampshire Pensi</t>
  </si>
  <si>
    <t>000554</t>
  </si>
  <si>
    <t>000555</t>
  </si>
  <si>
    <t>Jade Security S</t>
  </si>
  <si>
    <t>000556</t>
  </si>
  <si>
    <t>10010180000042020</t>
  </si>
  <si>
    <t>Hampshire Count</t>
  </si>
  <si>
    <t>000557</t>
  </si>
  <si>
    <t>000559</t>
  </si>
  <si>
    <t>Citizens Advice</t>
  </si>
  <si>
    <t>000572</t>
  </si>
  <si>
    <t>000573</t>
  </si>
  <si>
    <t>Ross And Robert</t>
  </si>
  <si>
    <t>000574</t>
  </si>
  <si>
    <t>000575</t>
  </si>
  <si>
    <t>CDER Group</t>
  </si>
  <si>
    <t>000577</t>
  </si>
  <si>
    <t>Lewla Propertie</t>
  </si>
  <si>
    <t>000578</t>
  </si>
  <si>
    <t>000579</t>
  </si>
  <si>
    <t>000580</t>
  </si>
  <si>
    <t>000581</t>
  </si>
  <si>
    <t>000582</t>
  </si>
  <si>
    <t>000583</t>
  </si>
  <si>
    <t>000584</t>
  </si>
  <si>
    <t>000585</t>
  </si>
  <si>
    <t>000594</t>
  </si>
  <si>
    <t>000595</t>
  </si>
  <si>
    <t>000596</t>
  </si>
  <si>
    <t>10020220000064011</t>
  </si>
  <si>
    <t>000597</t>
  </si>
  <si>
    <t>10020060000040007</t>
  </si>
  <si>
    <t>000598</t>
  </si>
  <si>
    <t>000599</t>
  </si>
  <si>
    <t>000600</t>
  </si>
  <si>
    <t>000601</t>
  </si>
  <si>
    <t>000602</t>
  </si>
  <si>
    <t>000603</t>
  </si>
  <si>
    <t>000604</t>
  </si>
  <si>
    <t>10010160000064022</t>
  </si>
  <si>
    <t>Home Connection</t>
  </si>
  <si>
    <t>000605</t>
  </si>
  <si>
    <t>10010160000064602</t>
  </si>
  <si>
    <t>000606</t>
  </si>
  <si>
    <t>000607</t>
  </si>
  <si>
    <t>000608</t>
  </si>
  <si>
    <t>10020010000061109</t>
  </si>
  <si>
    <t>NP Tree Managem</t>
  </si>
  <si>
    <t>000610</t>
  </si>
  <si>
    <t>Siemens Financi</t>
  </si>
  <si>
    <t>000612</t>
  </si>
  <si>
    <t>000613</t>
  </si>
  <si>
    <t>000614</t>
  </si>
  <si>
    <t>000615</t>
  </si>
  <si>
    <t>10030050000064100</t>
  </si>
  <si>
    <t>Clearance Solut</t>
  </si>
  <si>
    <t>000616</t>
  </si>
  <si>
    <t>000625</t>
  </si>
  <si>
    <t>000628</t>
  </si>
  <si>
    <t>000629</t>
  </si>
  <si>
    <t>000630</t>
  </si>
  <si>
    <t>10020020000060019</t>
  </si>
  <si>
    <t>000631</t>
  </si>
  <si>
    <t>000632</t>
  </si>
  <si>
    <t>000633</t>
  </si>
  <si>
    <t>000634</t>
  </si>
  <si>
    <t>000635</t>
  </si>
  <si>
    <t>000636</t>
  </si>
  <si>
    <t>10020230000064015</t>
  </si>
  <si>
    <t>000637</t>
  </si>
  <si>
    <t>10010180000064007</t>
  </si>
  <si>
    <t>Arco Ltd</t>
  </si>
  <si>
    <t>000638</t>
  </si>
  <si>
    <t>10010080000064007</t>
  </si>
  <si>
    <t>000639</t>
  </si>
  <si>
    <t>000659</t>
  </si>
  <si>
    <t>000661</t>
  </si>
  <si>
    <t>000662</t>
  </si>
  <si>
    <t>000663</t>
  </si>
  <si>
    <t>10020030000065000</t>
  </si>
  <si>
    <t>South Oxfordshi</t>
  </si>
  <si>
    <t>000664</t>
  </si>
  <si>
    <t>000665</t>
  </si>
  <si>
    <t>10010180000064004</t>
  </si>
  <si>
    <t>Signway Supplie</t>
  </si>
  <si>
    <t>000668</t>
  </si>
  <si>
    <t>000669</t>
  </si>
  <si>
    <t>10010030000064009</t>
  </si>
  <si>
    <t>000683</t>
  </si>
  <si>
    <t>000684</t>
  </si>
  <si>
    <t>10020010000064007</t>
  </si>
  <si>
    <t>Protective Wear</t>
  </si>
  <si>
    <t>000685</t>
  </si>
  <si>
    <t>000700</t>
  </si>
  <si>
    <t>000701</t>
  </si>
  <si>
    <t>000702</t>
  </si>
  <si>
    <t>000704</t>
  </si>
  <si>
    <t>000705</t>
  </si>
  <si>
    <t>000706</t>
  </si>
  <si>
    <t>Countryside Job</t>
  </si>
  <si>
    <t>000711</t>
  </si>
  <si>
    <t>10020260000064000</t>
  </si>
  <si>
    <t>Apple Retail UK</t>
  </si>
  <si>
    <t>000712</t>
  </si>
  <si>
    <t>000713</t>
  </si>
  <si>
    <t>10020240000064009</t>
  </si>
  <si>
    <t>Quality Leisure</t>
  </si>
  <si>
    <t>000714</t>
  </si>
  <si>
    <t>000717</t>
  </si>
  <si>
    <t>10010110000060018</t>
  </si>
  <si>
    <t>Quantified Tree</t>
  </si>
  <si>
    <t>000718</t>
  </si>
  <si>
    <t>10010040000064011</t>
  </si>
  <si>
    <t>000719</t>
  </si>
  <si>
    <t>000720</t>
  </si>
  <si>
    <t>000723</t>
  </si>
  <si>
    <t>DTM Contractors</t>
  </si>
  <si>
    <t>000724</t>
  </si>
  <si>
    <t>000726</t>
  </si>
  <si>
    <t>10020050000064705</t>
  </si>
  <si>
    <t>Royal British L</t>
  </si>
  <si>
    <t>000728</t>
  </si>
  <si>
    <t>000729</t>
  </si>
  <si>
    <t>000739</t>
  </si>
  <si>
    <t>000741</t>
  </si>
  <si>
    <t>Khipu Networks</t>
  </si>
  <si>
    <t>000742</t>
  </si>
  <si>
    <t>VIVID Housing L</t>
  </si>
  <si>
    <t>000743</t>
  </si>
  <si>
    <t>000744</t>
  </si>
  <si>
    <t>000745</t>
  </si>
  <si>
    <t>000746</t>
  </si>
  <si>
    <t>10030110000064026</t>
  </si>
  <si>
    <t>Treelogik Ltd</t>
  </si>
  <si>
    <t>000747</t>
  </si>
  <si>
    <t>000748</t>
  </si>
  <si>
    <t>000749</t>
  </si>
  <si>
    <t>000750</t>
  </si>
  <si>
    <t>10020400000064030</t>
  </si>
  <si>
    <t>Ernst &amp; Young L</t>
  </si>
  <si>
    <t>000751</t>
  </si>
  <si>
    <t>000752</t>
  </si>
  <si>
    <t>000753</t>
  </si>
  <si>
    <t>000754</t>
  </si>
  <si>
    <t>10020080000064022</t>
  </si>
  <si>
    <t>000755</t>
  </si>
  <si>
    <t>000756</t>
  </si>
  <si>
    <t>000757</t>
  </si>
  <si>
    <t>000760</t>
  </si>
  <si>
    <t>000761</t>
  </si>
  <si>
    <t>000763</t>
  </si>
  <si>
    <t>000764</t>
  </si>
  <si>
    <t>Hook Homes</t>
  </si>
  <si>
    <t>000765</t>
  </si>
  <si>
    <t>Stirling Ackroy</t>
  </si>
  <si>
    <t>000784</t>
  </si>
  <si>
    <t>000785</t>
  </si>
  <si>
    <t>000786</t>
  </si>
  <si>
    <t>000787</t>
  </si>
  <si>
    <t>000788</t>
  </si>
  <si>
    <t>000789</t>
  </si>
  <si>
    <t>000790</t>
  </si>
  <si>
    <t>000791</t>
  </si>
  <si>
    <t>000792</t>
  </si>
  <si>
    <t>10020070000064026</t>
  </si>
  <si>
    <t>000793</t>
  </si>
  <si>
    <t>Blackwater</t>
  </si>
  <si>
    <t>000794</t>
  </si>
  <si>
    <t>000795</t>
  </si>
  <si>
    <t>000796</t>
  </si>
  <si>
    <t>The Social Care</t>
  </si>
  <si>
    <t>000797</t>
  </si>
  <si>
    <t>10090009000020034</t>
  </si>
  <si>
    <t>000798</t>
  </si>
  <si>
    <t>Mr V Vara</t>
  </si>
  <si>
    <t>000799</t>
  </si>
  <si>
    <t>000800</t>
  </si>
  <si>
    <t>000801</t>
  </si>
  <si>
    <t>000802</t>
  </si>
  <si>
    <t>000804</t>
  </si>
  <si>
    <t>000835</t>
  </si>
  <si>
    <t>000836</t>
  </si>
  <si>
    <t>000837</t>
  </si>
  <si>
    <t>000838</t>
  </si>
  <si>
    <t>000839</t>
  </si>
  <si>
    <t>000840</t>
  </si>
  <si>
    <t>000841</t>
  </si>
  <si>
    <t>000843</t>
  </si>
  <si>
    <t>10010110000061105</t>
  </si>
  <si>
    <t>Business Stream</t>
  </si>
  <si>
    <t>000844</t>
  </si>
  <si>
    <t>10010110000063510</t>
  </si>
  <si>
    <t>Farol Limited</t>
  </si>
  <si>
    <t>000845</t>
  </si>
  <si>
    <t>Philip Allwood</t>
  </si>
  <si>
    <t>000846</t>
  </si>
  <si>
    <t>Monika Dawidowi</t>
  </si>
  <si>
    <t>Reference</t>
  </si>
  <si>
    <t>Supplier Name</t>
  </si>
  <si>
    <t>Cost Centre Description</t>
  </si>
  <si>
    <t>CC</t>
  </si>
  <si>
    <t>Old Cost Centre</t>
  </si>
  <si>
    <t>New Cost Centre</t>
  </si>
  <si>
    <t>Orignial New Cost Centre</t>
  </si>
  <si>
    <t>Description</t>
  </si>
  <si>
    <t>RB Description</t>
  </si>
  <si>
    <t>Directorate
(CUKORG1)</t>
  </si>
  <si>
    <t>Head of Service
(CUKORG2)</t>
  </si>
  <si>
    <t>HoS RB</t>
  </si>
  <si>
    <t>Department
(CUKORG3)</t>
  </si>
  <si>
    <t>Dept RB</t>
  </si>
  <si>
    <t>Manager Name
(CUKMGRN)</t>
  </si>
  <si>
    <t>COFOG
(CUKCOFOG)</t>
  </si>
  <si>
    <t>Quarterly Revenue Outturn
(CUKQRO)</t>
  </si>
  <si>
    <t>Revenue Account Report
(CUKRA)</t>
  </si>
  <si>
    <t>Revenue Outturn Report
(CUKRO)</t>
  </si>
  <si>
    <t>Integra Legacy</t>
  </si>
  <si>
    <t>HAAPPT</t>
  </si>
  <si>
    <t>Corporate - Apprentices</t>
  </si>
  <si>
    <t>Brijesh Mehta</t>
  </si>
  <si>
    <t>GENERAL</t>
  </si>
  <si>
    <t>QRO-2</t>
  </si>
  <si>
    <t>675</t>
  </si>
  <si>
    <t>6-430</t>
  </si>
  <si>
    <t>HABALS</t>
  </si>
  <si>
    <t>Balance Sheet</t>
  </si>
  <si>
    <t>Dana Kavanagh</t>
  </si>
  <si>
    <t>NA</t>
  </si>
  <si>
    <t>HABCFE</t>
  </si>
  <si>
    <t>Building Control - Fee Earning</t>
  </si>
  <si>
    <t>Stephanie Baker</t>
  </si>
  <si>
    <t>HSCOMM</t>
  </si>
  <si>
    <t>QRO-12</t>
  </si>
  <si>
    <t>591</t>
  </si>
  <si>
    <t>5-310</t>
  </si>
  <si>
    <t>HABCNF</t>
  </si>
  <si>
    <t>Building Control - Non-Fee</t>
  </si>
  <si>
    <t>HABIOD</t>
  </si>
  <si>
    <t>Biodiversity</t>
  </si>
  <si>
    <t>Mike Barry</t>
  </si>
  <si>
    <t>RECCULRL</t>
  </si>
  <si>
    <t>QRO-9</t>
  </si>
  <si>
    <t>594</t>
  </si>
  <si>
    <t>5-340</t>
  </si>
  <si>
    <t>HABLDG</t>
  </si>
  <si>
    <t>Admin Bldgs - R &amp; M</t>
  </si>
  <si>
    <t>Matt Saunders</t>
  </si>
  <si>
    <t>HABSNG</t>
  </si>
  <si>
    <t>Bramshot Farm</t>
  </si>
  <si>
    <t>Leigh Wallace</t>
  </si>
  <si>
    <t>QRO-15</t>
  </si>
  <si>
    <t>507</t>
  </si>
  <si>
    <t>5-122</t>
  </si>
  <si>
    <t>HABSST</t>
  </si>
  <si>
    <t>Business Support Staff</t>
  </si>
  <si>
    <t>Business Sup &amp; Customer Srvs (inc Reception)</t>
  </si>
  <si>
    <t>QRO-8</t>
  </si>
  <si>
    <t>598</t>
  </si>
  <si>
    <t>5-352</t>
  </si>
  <si>
    <t>HACAPI</t>
  </si>
  <si>
    <t>5 Council Contract - Capita</t>
  </si>
  <si>
    <t>Joanne Rayne</t>
  </si>
  <si>
    <t>HACCTV</t>
  </si>
  <si>
    <t>CCTV</t>
  </si>
  <si>
    <t>Rachael Wilkinson</t>
  </si>
  <si>
    <t>PBLORSAF</t>
  </si>
  <si>
    <t>QRO-4</t>
  </si>
  <si>
    <t>533</t>
  </si>
  <si>
    <t>5-233</t>
  </si>
  <si>
    <t>HACFIN</t>
  </si>
  <si>
    <t>Corporate Finance</t>
  </si>
  <si>
    <t>HACIVC</t>
  </si>
  <si>
    <t>Civic Function &amp; Chairman</t>
  </si>
  <si>
    <t>Steven Bennett</t>
  </si>
  <si>
    <t>610</t>
  </si>
  <si>
    <t>6-410</t>
  </si>
  <si>
    <t>HACLMT</t>
  </si>
  <si>
    <t>Climate Change</t>
  </si>
  <si>
    <t>Liz Vango-Smith</t>
  </si>
  <si>
    <t>ENVIRPRO</t>
  </si>
  <si>
    <t>586</t>
  </si>
  <si>
    <t>5-286</t>
  </si>
  <si>
    <t>HACOML</t>
  </si>
  <si>
    <t>Commercialisation</t>
  </si>
  <si>
    <t>HACOMM</t>
  </si>
  <si>
    <t>Corporate Communication</t>
  </si>
  <si>
    <t>HACOMS</t>
  </si>
  <si>
    <t>Hartley Wintney Commons</t>
  </si>
  <si>
    <t>HACONS</t>
  </si>
  <si>
    <t>Landscape &amp; Conservation</t>
  </si>
  <si>
    <t>Landscape &amp; Conservation &amp; Trees</t>
  </si>
  <si>
    <t>Andrew Ratcliffe</t>
  </si>
  <si>
    <t>HADEVG</t>
  </si>
  <si>
    <t>Developer'sContr-General</t>
  </si>
  <si>
    <t>HADIGI</t>
  </si>
  <si>
    <t>Digitalisation</t>
  </si>
  <si>
    <t>HADOGS</t>
  </si>
  <si>
    <t>Dog Warden</t>
  </si>
  <si>
    <t>Neil Hince</t>
  </si>
  <si>
    <t>529</t>
  </si>
  <si>
    <t>5-229</t>
  </si>
  <si>
    <t>HADOMA</t>
  </si>
  <si>
    <t>Domestic Abuse</t>
  </si>
  <si>
    <t>Kelly Watts</t>
  </si>
  <si>
    <t>532</t>
  </si>
  <si>
    <t>5-232</t>
  </si>
  <si>
    <t>HADRNG</t>
  </si>
  <si>
    <t>Hart Drainage</t>
  </si>
  <si>
    <t>ECONAFF</t>
  </si>
  <si>
    <t>543</t>
  </si>
  <si>
    <t>5-243</t>
  </si>
  <si>
    <t>HAECDV</t>
  </si>
  <si>
    <t>EconomicDevelopment</t>
  </si>
  <si>
    <t>Daniel Hawes</t>
  </si>
  <si>
    <t>595</t>
  </si>
  <si>
    <t>5-350</t>
  </si>
  <si>
    <t>HAECGD</t>
  </si>
  <si>
    <t>EdenbrookCommunityGarden</t>
  </si>
  <si>
    <t>HAEHCM</t>
  </si>
  <si>
    <t>Env Health Commercial</t>
  </si>
  <si>
    <t>522</t>
  </si>
  <si>
    <t>5-222</t>
  </si>
  <si>
    <t>HAEHNR</t>
  </si>
  <si>
    <t>Elvetham Heath Nature Reserve</t>
  </si>
  <si>
    <t>HAEHPR</t>
  </si>
  <si>
    <t>Environmental Protection</t>
  </si>
  <si>
    <t>HAENFO</t>
  </si>
  <si>
    <t>Litter Enforcement</t>
  </si>
  <si>
    <t>Pat Dunbar</t>
  </si>
  <si>
    <t>570</t>
  </si>
  <si>
    <t>5-270</t>
  </si>
  <si>
    <t>HAEPLN</t>
  </si>
  <si>
    <t>Emergency Planning</t>
  </si>
  <si>
    <t>Dan Fullbrook</t>
  </si>
  <si>
    <t>DEFENCE</t>
  </si>
  <si>
    <t>QRO-3</t>
  </si>
  <si>
    <t>650</t>
  </si>
  <si>
    <t>6-450</t>
  </si>
  <si>
    <t>HAESNG</t>
  </si>
  <si>
    <t>Edenbrook Country Park</t>
  </si>
  <si>
    <t>HAESTA</t>
  </si>
  <si>
    <t>Property Services</t>
  </si>
  <si>
    <t>HAEVPO</t>
  </si>
  <si>
    <t>Environment Promotion Strategy</t>
  </si>
  <si>
    <t>Adam Green</t>
  </si>
  <si>
    <t>HAFLCT</t>
  </si>
  <si>
    <t>Frogmore LC Building</t>
  </si>
  <si>
    <t>Paul Weavers</t>
  </si>
  <si>
    <t>506</t>
  </si>
  <si>
    <t>5-121</t>
  </si>
  <si>
    <t>HAFURN</t>
  </si>
  <si>
    <t>Street Furniture</t>
  </si>
  <si>
    <t>QRO-6</t>
  </si>
  <si>
    <t>258</t>
  </si>
  <si>
    <t>2-58</t>
  </si>
  <si>
    <t>HAGNDS</t>
  </si>
  <si>
    <t>Grounds Mtn Contract</t>
  </si>
  <si>
    <t>Steven Lyons</t>
  </si>
  <si>
    <t>HAHCTB</t>
  </si>
  <si>
    <t>Housing/Council Tax Benefits</t>
  </si>
  <si>
    <t>Sally Lane</t>
  </si>
  <si>
    <t>HBRENTAL</t>
  </si>
  <si>
    <t>QRO-2&amp;18</t>
  </si>
  <si>
    <t>456</t>
  </si>
  <si>
    <t>4-51</t>
  </si>
  <si>
    <t>HAHELC</t>
  </si>
  <si>
    <t>Hart Election Costs</t>
  </si>
  <si>
    <t>Vicci Pepper</t>
  </si>
  <si>
    <t>HAHITM</t>
  </si>
  <si>
    <t>Highways Traffic Management</t>
  </si>
  <si>
    <t>HAHOUS</t>
  </si>
  <si>
    <t>Strategic Housing Services</t>
  </si>
  <si>
    <t>Nicola Harpham</t>
  </si>
  <si>
    <t>QRO-11</t>
  </si>
  <si>
    <t>409</t>
  </si>
  <si>
    <t>4-10</t>
  </si>
  <si>
    <t>HAHRCO</t>
  </si>
  <si>
    <t>HR Contract</t>
  </si>
  <si>
    <t>HAHSFY</t>
  </si>
  <si>
    <t>Health &amp; Safety</t>
  </si>
  <si>
    <t>524</t>
  </si>
  <si>
    <t>5-224</t>
  </si>
  <si>
    <t>HAHSPF</t>
  </si>
  <si>
    <t>UKSharedProsperityFund</t>
  </si>
  <si>
    <t>Paula Stephenson</t>
  </si>
  <si>
    <t>HAIAUD</t>
  </si>
  <si>
    <t>Internal Audit</t>
  </si>
  <si>
    <t>HAINCL</t>
  </si>
  <si>
    <t>Social Inclusion &amp; Partnership</t>
  </si>
  <si>
    <t>Nikki Jenkins</t>
  </si>
  <si>
    <t>HAITCO</t>
  </si>
  <si>
    <t>IT Service</t>
  </si>
  <si>
    <t>Alistair Trigg</t>
  </si>
  <si>
    <t>HAJACC</t>
  </si>
  <si>
    <t>AccessibilityProject</t>
  </si>
  <si>
    <t>Sarah Parmenter</t>
  </si>
  <si>
    <t>HAJAFS</t>
  </si>
  <si>
    <t>ArmedForcesCommunitySupport</t>
  </si>
  <si>
    <t>Kirsty Jenkins</t>
  </si>
  <si>
    <t>HAJBIO</t>
  </si>
  <si>
    <t>BiodiversityGovernmentGrant</t>
  </si>
  <si>
    <t>HAJBOC</t>
  </si>
  <si>
    <t>BroadOakCommonculvert</t>
  </si>
  <si>
    <t>HAJBSB</t>
  </si>
  <si>
    <t>BramshotFarmStockFencing</t>
  </si>
  <si>
    <t>HAJBSC</t>
  </si>
  <si>
    <t>BramshotFarmResurfcarpark</t>
  </si>
  <si>
    <t>HAJBSD</t>
  </si>
  <si>
    <t>BramshotFarm-Concessions</t>
  </si>
  <si>
    <t>HAJCNS</t>
  </si>
  <si>
    <t>CorporateNetworkSegmentation</t>
  </si>
  <si>
    <t>HAJCSA</t>
  </si>
  <si>
    <t>CountrysideStewardship</t>
  </si>
  <si>
    <t>HAJCTV</t>
  </si>
  <si>
    <t>CCTVrepositioning</t>
  </si>
  <si>
    <t>HAJEBS</t>
  </si>
  <si>
    <t>EnergyBillsSupportScheme</t>
  </si>
  <si>
    <t>HAJEHW</t>
  </si>
  <si>
    <t>ElvethamHeathBroadwalk</t>
  </si>
  <si>
    <t>HAJESA</t>
  </si>
  <si>
    <t>EdenbrookCPBoardwalk</t>
  </si>
  <si>
    <t>HAJESB</t>
  </si>
  <si>
    <t>EdenbrookCPSupplyWater</t>
  </si>
  <si>
    <t>HAJESD</t>
  </si>
  <si>
    <t>EdenbrookCP-Concessions</t>
  </si>
  <si>
    <t>HAJFPA</t>
  </si>
  <si>
    <t>FleetPondFencing</t>
  </si>
  <si>
    <t>HAJFPB</t>
  </si>
  <si>
    <t>Green Grid Signage</t>
  </si>
  <si>
    <t>HAJFPC</t>
  </si>
  <si>
    <t>HPFP-Ecology&amp;EnvMitStrategy</t>
  </si>
  <si>
    <t>HAJFVO</t>
  </si>
  <si>
    <t>FoodVouchers</t>
  </si>
  <si>
    <t>HAJHHA</t>
  </si>
  <si>
    <t>HazeleyHeathGrazing</t>
  </si>
  <si>
    <t>HAJHHC</t>
  </si>
  <si>
    <t>HazeleyHeathAccessImpts</t>
  </si>
  <si>
    <t>HAJHPS</t>
  </si>
  <si>
    <t>HPFP-MitigationStrategy</t>
  </si>
  <si>
    <t>HAJHPW</t>
  </si>
  <si>
    <t>HPFP-MitigationWorks</t>
  </si>
  <si>
    <t>HAJHRS</t>
  </si>
  <si>
    <t>Payroll/HRSystem</t>
  </si>
  <si>
    <t>HAJHSF</t>
  </si>
  <si>
    <t>HouseholdSupportFund</t>
  </si>
  <si>
    <t>SCLPRO</t>
  </si>
  <si>
    <t>QRO-18</t>
  </si>
  <si>
    <t>475</t>
  </si>
  <si>
    <t>4-75</t>
  </si>
  <si>
    <t>HAJHWA</t>
  </si>
  <si>
    <t>HWCentralCommonAccessImpts</t>
  </si>
  <si>
    <t>HAJITA</t>
  </si>
  <si>
    <t>Telephony-movefromcurr.SS</t>
  </si>
  <si>
    <t>HAJITB</t>
  </si>
  <si>
    <t>ExitITfrom5CContract</t>
  </si>
  <si>
    <t>HAJITC</t>
  </si>
  <si>
    <t>UpgradeHyperVServers</t>
  </si>
  <si>
    <t>HAJITD</t>
  </si>
  <si>
    <t>Decommissioningswitchcabinet</t>
  </si>
  <si>
    <t>HAJITE</t>
  </si>
  <si>
    <t>CyberAssuranceFramework</t>
  </si>
  <si>
    <t>HAJITF</t>
  </si>
  <si>
    <t>EmailMarketingPlatform</t>
  </si>
  <si>
    <t>HAJITG</t>
  </si>
  <si>
    <t>Website-Phase2</t>
  </si>
  <si>
    <t>HAJITK</t>
  </si>
  <si>
    <t>CyberSecurity</t>
  </si>
  <si>
    <t>HAJPSC</t>
  </si>
  <si>
    <t>PlanningSettlementStudy</t>
  </si>
  <si>
    <t>593</t>
  </si>
  <si>
    <t>5-335</t>
  </si>
  <si>
    <t>HAJSSA</t>
  </si>
  <si>
    <t>WhiterwaterMeadowCulverts</t>
  </si>
  <si>
    <t>HAJSSB</t>
  </si>
  <si>
    <t>WhitewaterMeadow-StockFenc</t>
  </si>
  <si>
    <t>HAJSSC</t>
  </si>
  <si>
    <t>WhitewaterMeadow-Signage</t>
  </si>
  <si>
    <t>HAJSSD</t>
  </si>
  <si>
    <t>QEIIFields-FencingReplacem</t>
  </si>
  <si>
    <t>HAKSGG</t>
  </si>
  <si>
    <t>HALCHG</t>
  </si>
  <si>
    <t>Local Land Charges</t>
  </si>
  <si>
    <t>HALEAD</t>
  </si>
  <si>
    <t>Leadership Team</t>
  </si>
  <si>
    <t>HALEGL</t>
  </si>
  <si>
    <t>Legal Services</t>
  </si>
  <si>
    <t>HALEIS</t>
  </si>
  <si>
    <t>Leisure Centres</t>
  </si>
  <si>
    <t>HALNCE</t>
  </si>
  <si>
    <t>Licences</t>
  </si>
  <si>
    <t>530</t>
  </si>
  <si>
    <t>5-230</t>
  </si>
  <si>
    <t>HALOTT</t>
  </si>
  <si>
    <t>Hart Lottery</t>
  </si>
  <si>
    <t>HAMEMB</t>
  </si>
  <si>
    <t>Support To Elected Bodies</t>
  </si>
  <si>
    <t>HANAME</t>
  </si>
  <si>
    <t>Street Naming &amp; Numbering</t>
  </si>
  <si>
    <t>523</t>
  </si>
  <si>
    <t>5-223</t>
  </si>
  <si>
    <t>HANEED</t>
  </si>
  <si>
    <t>Housing Needs Service</t>
  </si>
  <si>
    <t>440</t>
  </si>
  <si>
    <t>NM</t>
  </si>
  <si>
    <t>HANEIG</t>
  </si>
  <si>
    <t>Neighbourhood Planning</t>
  </si>
  <si>
    <t>HANODC</t>
  </si>
  <si>
    <t>Non Distributed Costs</t>
  </si>
  <si>
    <t>NDCRETIR</t>
  </si>
  <si>
    <t>QRO-19</t>
  </si>
  <si>
    <t>681</t>
  </si>
  <si>
    <t>6-481</t>
  </si>
  <si>
    <t>HAOCOM</t>
  </si>
  <si>
    <t>Odiham Common</t>
  </si>
  <si>
    <t>HAOOHN</t>
  </si>
  <si>
    <t>Out Of Hours Noise Service</t>
  </si>
  <si>
    <t>HAPDEV</t>
  </si>
  <si>
    <t>Planning Development</t>
  </si>
  <si>
    <t>592</t>
  </si>
  <si>
    <t>5-320</t>
  </si>
  <si>
    <t>HAPERF</t>
  </si>
  <si>
    <t>Corporate Performance Team</t>
  </si>
  <si>
    <t>HAPEST</t>
  </si>
  <si>
    <t>Pest Control</t>
  </si>
  <si>
    <t>QRO-1</t>
  </si>
  <si>
    <t>527</t>
  </si>
  <si>
    <t>5-227</t>
  </si>
  <si>
    <t>HAPKOF</t>
  </si>
  <si>
    <t>Off Street Parking</t>
  </si>
  <si>
    <t>260</t>
  </si>
  <si>
    <t>2-61</t>
  </si>
  <si>
    <t>HAPOND</t>
  </si>
  <si>
    <t>Fleet Pond</t>
  </si>
  <si>
    <t>HAPPLY</t>
  </si>
  <si>
    <t>Planning Policy</t>
  </si>
  <si>
    <t>HAPRIV</t>
  </si>
  <si>
    <t>Private Sector Housing</t>
  </si>
  <si>
    <t>HAPRNT</t>
  </si>
  <si>
    <t>Print Room &amp; Photocopying</t>
  </si>
  <si>
    <t>HAPRSF</t>
  </si>
  <si>
    <t>PRSAccessFund</t>
  </si>
  <si>
    <t>HARBCO</t>
  </si>
  <si>
    <t>Revs &amp; Bens Admin &amp; Court Fees</t>
  </si>
  <si>
    <t>628</t>
  </si>
  <si>
    <t>6-421</t>
  </si>
  <si>
    <t>HARECP</t>
  </si>
  <si>
    <t>Reception</t>
  </si>
  <si>
    <t>HARELC</t>
  </si>
  <si>
    <t>Rechargeable Elections</t>
  </si>
  <si>
    <t>HARGST</t>
  </si>
  <si>
    <t>Register Of Electors</t>
  </si>
  <si>
    <t>HASAFE</t>
  </si>
  <si>
    <t xml:space="preserve">Community Safety </t>
  </si>
  <si>
    <t>531</t>
  </si>
  <si>
    <t>5-231</t>
  </si>
  <si>
    <t>HASCCO</t>
  </si>
  <si>
    <t>Customer Services Contracts</t>
  </si>
  <si>
    <t>HASHRC</t>
  </si>
  <si>
    <t>Churchyards</t>
  </si>
  <si>
    <t>510</t>
  </si>
  <si>
    <t>5-210</t>
  </si>
  <si>
    <t>HASSNG</t>
  </si>
  <si>
    <t>Small SANG Sites</t>
  </si>
  <si>
    <t>HASTRT</t>
  </si>
  <si>
    <t>Street Cleaning</t>
  </si>
  <si>
    <t>HATAXI</t>
  </si>
  <si>
    <t>Hackney Carriages</t>
  </si>
  <si>
    <t>HATREE</t>
  </si>
  <si>
    <t>Tree Management</t>
  </si>
  <si>
    <t>HAUKRN</t>
  </si>
  <si>
    <t>Homes for Ukraine</t>
  </si>
  <si>
    <t>HAWSTE</t>
  </si>
  <si>
    <t>Waste Contract</t>
  </si>
  <si>
    <t>581</t>
  </si>
  <si>
    <t>5-281</t>
  </si>
  <si>
    <t>Waste Contract (Bulky)</t>
  </si>
  <si>
    <t>Waste Contract (Client)</t>
  </si>
  <si>
    <t>HAXAUD</t>
  </si>
  <si>
    <t>External Audit</t>
  </si>
  <si>
    <t>HAY001</t>
  </si>
  <si>
    <t>Disabled Facs - Mandatory</t>
  </si>
  <si>
    <t>HAY006</t>
  </si>
  <si>
    <t>Fleet Pond Visitor Enhancement</t>
  </si>
  <si>
    <t>HAY008</t>
  </si>
  <si>
    <t>Bramshot Farm - Capital</t>
  </si>
  <si>
    <t>HAY010</t>
  </si>
  <si>
    <t>Private Sector Renewal</t>
  </si>
  <si>
    <t>HAY011</t>
  </si>
  <si>
    <t>Phoenix Green, HW Flood Allvtn</t>
  </si>
  <si>
    <t>HAY015</t>
  </si>
  <si>
    <t>Kingsway Flood Alleviation Sch</t>
  </si>
  <si>
    <t>HAY016</t>
  </si>
  <si>
    <t>CCTV - Capital</t>
  </si>
  <si>
    <t>HAY017</t>
  </si>
  <si>
    <t>S106 Leisure Parish</t>
  </si>
  <si>
    <t>HAY031</t>
  </si>
  <si>
    <t>Service Vehicles</t>
  </si>
  <si>
    <t>HAY032</t>
  </si>
  <si>
    <t>Edenbrook CP - Skate/Bike Park</t>
  </si>
  <si>
    <t>HAY033</t>
  </si>
  <si>
    <t>Edenbrook CP - Teen Health</t>
  </si>
  <si>
    <t>HAY034</t>
  </si>
  <si>
    <t>Edenbrook CP - Visitor Improve</t>
  </si>
  <si>
    <t>HAY035</t>
  </si>
  <si>
    <t>Fleet Pond Fencing - Capital</t>
  </si>
  <si>
    <t>HAY037</t>
  </si>
  <si>
    <t>IT Upgrade</t>
  </si>
  <si>
    <t>HAY043</t>
  </si>
  <si>
    <t>GrantsforAffordableHousing</t>
  </si>
  <si>
    <t>HAY044</t>
  </si>
  <si>
    <t>FrogmoreInvestment</t>
  </si>
  <si>
    <t>HAY046</t>
  </si>
  <si>
    <t>FleetPondGreenGridEng</t>
  </si>
  <si>
    <t>HAY051</t>
  </si>
  <si>
    <t>CommercialisationStrategy</t>
  </si>
  <si>
    <t>HAY054</t>
  </si>
  <si>
    <t>GGA3013CoveRoadCrossing</t>
  </si>
  <si>
    <t>HAY055</t>
  </si>
  <si>
    <t>GGBramshotLaneCrossing</t>
  </si>
  <si>
    <t>HAY059</t>
  </si>
  <si>
    <t>WebsiteDevelopmentProject</t>
  </si>
  <si>
    <t>HAY060</t>
  </si>
  <si>
    <t>S106HealthcareContributions</t>
  </si>
  <si>
    <t>HAY064</t>
  </si>
  <si>
    <t>GroundsMaintenanceEmbLease</t>
  </si>
  <si>
    <t>HAY065</t>
  </si>
  <si>
    <t>CyberGrant</t>
  </si>
  <si>
    <t>HAY068</t>
  </si>
  <si>
    <t>NAHomes-EnergyEffMeasures</t>
  </si>
  <si>
    <t>HAY069</t>
  </si>
  <si>
    <t>ClimateChange</t>
  </si>
  <si>
    <t>HAY070</t>
  </si>
  <si>
    <t>WhitewaterMeadows-PlayArea</t>
  </si>
  <si>
    <t>HAY072</t>
  </si>
  <si>
    <t>UpgradeHyperVServers - Capital</t>
  </si>
  <si>
    <t>HAY073</t>
  </si>
  <si>
    <t>LAHousingFund-RefugeeProp</t>
  </si>
  <si>
    <t>HAY074</t>
  </si>
  <si>
    <t>FinanceSystem</t>
  </si>
  <si>
    <t>HAY075</t>
  </si>
  <si>
    <t>UKSharedProsperityFund - Capital</t>
  </si>
  <si>
    <t>UKSharedProsperityFund-Capital</t>
  </si>
  <si>
    <t>HAY076</t>
  </si>
  <si>
    <t>EdenbrookCPSignageSuite</t>
  </si>
  <si>
    <t>HAY077</t>
  </si>
  <si>
    <t>EdenbrookCPPaleLntrk&amp;Pkg</t>
  </si>
  <si>
    <t>HAY078</t>
  </si>
  <si>
    <t>EdenbrookCPPathrepairs</t>
  </si>
  <si>
    <t>HAY079</t>
  </si>
  <si>
    <t>ElvethanHthSignagesuite</t>
  </si>
  <si>
    <t>HAY080</t>
  </si>
  <si>
    <t>HazeleyHthVehicleCrossing</t>
  </si>
  <si>
    <t>HAY081</t>
  </si>
  <si>
    <t>Whitewater-PathCPtoPlayAr</t>
  </si>
  <si>
    <t>HAY082</t>
  </si>
  <si>
    <t>Hsg-3&amp;4bedAffrdableProp</t>
  </si>
  <si>
    <t>HAY083</t>
  </si>
  <si>
    <t>Hsg-WheelchairAccessible</t>
  </si>
  <si>
    <t>HAY084</t>
  </si>
  <si>
    <t>RoundaboutRefurb-EH&amp;FltRd</t>
  </si>
  <si>
    <t>HAY085</t>
  </si>
  <si>
    <t>HeathlandsCrtRemodelling</t>
  </si>
  <si>
    <t>HAY086</t>
  </si>
  <si>
    <t>CarParksUpgradeofTktMchns</t>
  </si>
  <si>
    <t>HAY087</t>
  </si>
  <si>
    <t>WhitewaterBiodiversityNetGn</t>
  </si>
  <si>
    <t>HAY088</t>
  </si>
  <si>
    <t>HAY089</t>
  </si>
  <si>
    <t>SharePointasanIntranet</t>
  </si>
  <si>
    <t>HAY090</t>
  </si>
  <si>
    <t>DigitalStrategy2024-27</t>
  </si>
  <si>
    <t>HAY091</t>
  </si>
  <si>
    <t>WebsiteDevelopmentPh3</t>
  </si>
  <si>
    <t>HAY092</t>
  </si>
  <si>
    <t>Windows11Pilot</t>
  </si>
  <si>
    <t>HAY093</t>
  </si>
  <si>
    <t>PVpanelsHLC</t>
  </si>
  <si>
    <t>HAY094</t>
  </si>
  <si>
    <t>PSDSheatpumps</t>
  </si>
  <si>
    <t>HAY999</t>
  </si>
  <si>
    <t>Capital Take-On</t>
  </si>
  <si>
    <t>Rachel Blandamer</t>
  </si>
  <si>
    <t>HAZAOE</t>
  </si>
  <si>
    <t>Other Operating Expenditure</t>
  </si>
  <si>
    <t>PARISH</t>
  </si>
  <si>
    <t>QRO-29</t>
  </si>
  <si>
    <t>821</t>
  </si>
  <si>
    <t>RS-721</t>
  </si>
  <si>
    <t>HAZEFN</t>
  </si>
  <si>
    <t>Financing &amp; Investment Income</t>
  </si>
  <si>
    <t>INTRECEV</t>
  </si>
  <si>
    <t>QRO-42</t>
  </si>
  <si>
    <t>886</t>
  </si>
  <si>
    <t>RS-786</t>
  </si>
  <si>
    <t>HAZTDC</t>
  </si>
  <si>
    <t>MiRS - Direct Costs</t>
  </si>
  <si>
    <t>873</t>
  </si>
  <si>
    <t>RS-873</t>
  </si>
  <si>
    <t>HAZJTG</t>
  </si>
  <si>
    <t>Taxation &amp; Non Specific Grants</t>
  </si>
  <si>
    <t>HAZORR</t>
  </si>
  <si>
    <t>MiRS - Reversal of Revenue</t>
  </si>
  <si>
    <t>915</t>
  </si>
  <si>
    <t>RS-915</t>
  </si>
  <si>
    <t>HABULK</t>
  </si>
  <si>
    <t>Waste (Bulky) USE 2033</t>
  </si>
  <si>
    <t>HADEVO</t>
  </si>
  <si>
    <t>Devolution</t>
  </si>
  <si>
    <t>HAWCLT</t>
  </si>
  <si>
    <t>Waste (Client) USE 2033</t>
  </si>
  <si>
    <t>HAY095</t>
  </si>
  <si>
    <t>FoodWasteEquipment</t>
  </si>
  <si>
    <t>HAY097</t>
  </si>
  <si>
    <t>LocalPlanSoftware</t>
  </si>
  <si>
    <t>GL</t>
  </si>
  <si>
    <t>3.3.1 Component Chart Accounts</t>
  </si>
  <si>
    <t>Populate the table below where indicated</t>
  </si>
  <si>
    <t>Old Account Code</t>
  </si>
  <si>
    <t>New Account Code</t>
  </si>
  <si>
    <t>Account Sub Group 1
(CUKASG1)</t>
  </si>
  <si>
    <t>Account Sub Group 1
Description</t>
  </si>
  <si>
    <t>Account Sub Group 2
(CUKASG2)</t>
  </si>
  <si>
    <t>Account Sub Group 2
Description</t>
  </si>
  <si>
    <t>Financial Reporting Level 1
(CUKFRPT1)</t>
  </si>
  <si>
    <t>Financial Reporting 1
Description</t>
  </si>
  <si>
    <t>Financial Reporting Level 2
(CUKFRPT2)</t>
  </si>
  <si>
    <t>Financial Reporting 2 Description</t>
  </si>
  <si>
    <t>Management Reporting
(CUKMRPT)</t>
  </si>
  <si>
    <t>SERCOP
(CUKSER)</t>
  </si>
  <si>
    <t>SERCOP Description
(CUKSER)</t>
  </si>
  <si>
    <t>Integration Account?
(CUKINACC)</t>
  </si>
  <si>
    <t>Legacy Reference
(CUKINACC)</t>
  </si>
  <si>
    <t>Barclays Standing Orders (Cash - Bank Account 1)</t>
  </si>
  <si>
    <t>ASTCURR</t>
  </si>
  <si>
    <t>Current Assets</t>
  </si>
  <si>
    <t>ASTCASH</t>
  </si>
  <si>
    <t>Cash Assets</t>
  </si>
  <si>
    <t>1CA</t>
  </si>
  <si>
    <t>1CA01</t>
  </si>
  <si>
    <t>Cash and Cash Equivalents</t>
  </si>
  <si>
    <t>S2A</t>
  </si>
  <si>
    <t>Assets</t>
  </si>
  <si>
    <t>Y</t>
  </si>
  <si>
    <t>B5000</t>
  </si>
  <si>
    <t>Bank - Payments a/c (Cash - Bank Account 2)</t>
  </si>
  <si>
    <t>B5005</t>
  </si>
  <si>
    <t xml:space="preserve">Bank Account - Current (Cash - Bank Account 3) </t>
  </si>
  <si>
    <t>B5010</t>
  </si>
  <si>
    <t>Santander General a/c  (Cash - Bank Account 4)</t>
  </si>
  <si>
    <t>N</t>
  </si>
  <si>
    <t>B5020</t>
  </si>
  <si>
    <t xml:space="preserve">Investments - Call a/c - FIBCA (Cash - Bank Account 5) </t>
  </si>
  <si>
    <t>B5281</t>
  </si>
  <si>
    <t xml:space="preserve">GLI/CMI holding account  (Cash - Inter Funding Bank Account) </t>
  </si>
  <si>
    <t>B5997</t>
  </si>
  <si>
    <t>Cash and cash equivalents (Cash  - Petty Cash)</t>
  </si>
  <si>
    <t>B5999</t>
  </si>
  <si>
    <t xml:space="preserve">Cash - VAT Receivable </t>
  </si>
  <si>
    <t>ASTRECV</t>
  </si>
  <si>
    <t>Receivables Current</t>
  </si>
  <si>
    <t>B4201</t>
  </si>
  <si>
    <t xml:space="preserve">Payments in advance (Cash - Prepayments) </t>
  </si>
  <si>
    <t>B4505</t>
  </si>
  <si>
    <t xml:space="preserve">Cash - Cash Float 1 </t>
  </si>
  <si>
    <t>VAT Payments to HMRC</t>
  </si>
  <si>
    <t>B4202</t>
  </si>
  <si>
    <t>NNDR bad debt impairment</t>
  </si>
  <si>
    <t>B4920</t>
  </si>
  <si>
    <t>CTAX bad debt impairment (Cash - Provision for Doubtful Debts - Council Tax )</t>
  </si>
  <si>
    <t>B4910</t>
  </si>
  <si>
    <t>Bad debt impairment - general (Cash - Provision for Doubtful Debts - User Charges)</t>
  </si>
  <si>
    <t>B4900</t>
  </si>
  <si>
    <t xml:space="preserve">Impairment For Housing Rents (Cash - Provision for Doubtful Debts - Other) </t>
  </si>
  <si>
    <t>B4901</t>
  </si>
  <si>
    <t>Impairment for HB Overpayments</t>
  </si>
  <si>
    <t>B4902</t>
  </si>
  <si>
    <t xml:space="preserve">Receipt in Progress - Financials </t>
  </si>
  <si>
    <t xml:space="preserve">Receipt in Progress - P&amp;R </t>
  </si>
  <si>
    <t>Council tax debtors</t>
  </si>
  <si>
    <t>B4508</t>
  </si>
  <si>
    <t>HB overpayments</t>
  </si>
  <si>
    <t>B4514</t>
  </si>
  <si>
    <t>Accrued Income</t>
  </si>
  <si>
    <t>B4515</t>
  </si>
  <si>
    <t>PIA - Postages</t>
  </si>
  <si>
    <t>B4520</t>
  </si>
  <si>
    <t>Short Term Debtors</t>
  </si>
  <si>
    <t>B4530</t>
  </si>
  <si>
    <t>Staff Loans - Cyclescheme</t>
  </si>
  <si>
    <t>B4552</t>
  </si>
  <si>
    <t>CT Debtor - Central Gov</t>
  </si>
  <si>
    <t>B4589</t>
  </si>
  <si>
    <t>CT Debtor - Billing Auth share</t>
  </si>
  <si>
    <t>B4590</t>
  </si>
  <si>
    <t>CT Debtor Major Precept share</t>
  </si>
  <si>
    <t>B4591</t>
  </si>
  <si>
    <t>NDR Debtor - Bill'g Auth Share</t>
  </si>
  <si>
    <t>B4592</t>
  </si>
  <si>
    <t>NDR Dr - Major Precept share</t>
  </si>
  <si>
    <t>B4593</t>
  </si>
  <si>
    <t>BID Debtors</t>
  </si>
  <si>
    <t>B4594</t>
  </si>
  <si>
    <t>NDR Debtor - Central Gov</t>
  </si>
  <si>
    <t>B4595</t>
  </si>
  <si>
    <t>Assets Held For Sale</t>
  </si>
  <si>
    <t>ASTHELDFS</t>
  </si>
  <si>
    <t>Assets Held for Sale</t>
  </si>
  <si>
    <t>1CA03</t>
  </si>
  <si>
    <t>Current Receivables</t>
  </si>
  <si>
    <t>B1998</t>
  </si>
  <si>
    <t>Long term debtors - other</t>
  </si>
  <si>
    <t>ASTNON</t>
  </si>
  <si>
    <t>Non Current Assets</t>
  </si>
  <si>
    <t>ASTLTDEBT</t>
  </si>
  <si>
    <t>Long Term Debt</t>
  </si>
  <si>
    <t>1NC</t>
  </si>
  <si>
    <t>B2500</t>
  </si>
  <si>
    <t>Investments - s/term deposits</t>
  </si>
  <si>
    <t>ASTSTDEP</t>
  </si>
  <si>
    <t>Short Term Deposits</t>
  </si>
  <si>
    <t>B3100</t>
  </si>
  <si>
    <t xml:space="preserve">Inventory Control - Main Store </t>
  </si>
  <si>
    <t>ASTINVNT</t>
  </si>
  <si>
    <t>Inventories Current</t>
  </si>
  <si>
    <t>1CA04</t>
  </si>
  <si>
    <t>Inventories</t>
  </si>
  <si>
    <t xml:space="preserve">Inventory Control - Outbound Transfers </t>
  </si>
  <si>
    <t xml:space="preserve">Inventory Control - Consignment </t>
  </si>
  <si>
    <t xml:space="preserve">Debtor Control - Prepayments </t>
  </si>
  <si>
    <t>ASTDEBT</t>
  </si>
  <si>
    <t>Debtor Control Account</t>
  </si>
  <si>
    <t>Debtor Property</t>
  </si>
  <si>
    <t xml:space="preserve">Debtor Control - Debtors </t>
  </si>
  <si>
    <t>B4100</t>
  </si>
  <si>
    <t xml:space="preserve">VPE (Plant &amp; Equip) - Asset Control </t>
  </si>
  <si>
    <t>ASTPPE</t>
  </si>
  <si>
    <t>Property Plant &amp; Equipment</t>
  </si>
  <si>
    <t>ASTVPE</t>
  </si>
  <si>
    <t>Vehicles, Plant &amp; Equipment</t>
  </si>
  <si>
    <t>1NCA03</t>
  </si>
  <si>
    <t>Infrastructure, Property, Plant and Equipment</t>
  </si>
  <si>
    <t>B1200</t>
  </si>
  <si>
    <t xml:space="preserve">VPE (Plant &amp; Equip) - Accumulated Depreciation </t>
  </si>
  <si>
    <t>B1260</t>
  </si>
  <si>
    <t xml:space="preserve">VPE (Plant &amp; Equip) - Work in Progress </t>
  </si>
  <si>
    <t xml:space="preserve">Surplus Assets (Office Equip)   - Asset Control </t>
  </si>
  <si>
    <t>ASTSURP</t>
  </si>
  <si>
    <t>Surplus Assets</t>
  </si>
  <si>
    <t>B1800</t>
  </si>
  <si>
    <t xml:space="preserve">Surplus Assets (Office Equip)  - Accumulated Depreciation </t>
  </si>
  <si>
    <t>B1851</t>
  </si>
  <si>
    <t xml:space="preserve">Surplus Assets (Office Equip)  - Work in Progress </t>
  </si>
  <si>
    <t xml:space="preserve">Furniture &amp; Fittings - Asset Control </t>
  </si>
  <si>
    <t>ASTFFIT</t>
  </si>
  <si>
    <t>Furniture &amp; Fittings</t>
  </si>
  <si>
    <t xml:space="preserve">Furniture &amp; Fittings - Accumulated Depreciation </t>
  </si>
  <si>
    <t xml:space="preserve">Furniture &amp; Fittings - Work in Progress </t>
  </si>
  <si>
    <t xml:space="preserve">Leased Plant &amp; Equip - Asset Control </t>
  </si>
  <si>
    <t>ASTLEAPL</t>
  </si>
  <si>
    <t>Leased Plant</t>
  </si>
  <si>
    <t xml:space="preserve">Leased Plant &amp; Equip - Accumulated Depreciation </t>
  </si>
  <si>
    <t xml:space="preserve">Leased Plant &amp; Equip - Work in Progress </t>
  </si>
  <si>
    <t xml:space="preserve">Land (Council Owned Freehold Land) - Asset Control </t>
  </si>
  <si>
    <t>ASTOWFH</t>
  </si>
  <si>
    <t>Owned Freehold</t>
  </si>
  <si>
    <t>B1110</t>
  </si>
  <si>
    <t xml:space="preserve">Land (Council Owned Freehold Land) - Work in Progress </t>
  </si>
  <si>
    <t xml:space="preserve">Council Controlled Land - Work in Progress </t>
  </si>
  <si>
    <t>ASTCTLN</t>
  </si>
  <si>
    <t>Controlled Land</t>
  </si>
  <si>
    <t xml:space="preserve">Non Depreciable Land Improve - Asset Control </t>
  </si>
  <si>
    <t>ASTNOLND</t>
  </si>
  <si>
    <t>Non Depreciable</t>
  </si>
  <si>
    <t xml:space="preserve">Non Depreciable Land Improve - Work in Progress </t>
  </si>
  <si>
    <t xml:space="preserve">Depreciable Land Improve - Asset Control </t>
  </si>
  <si>
    <t>ASTDPLND</t>
  </si>
  <si>
    <t>Depreciable Land</t>
  </si>
  <si>
    <t xml:space="preserve">Depreciable Land Improve - Accumulated Depreciation </t>
  </si>
  <si>
    <t xml:space="preserve">Depreciable Land Improve - Work in Progress </t>
  </si>
  <si>
    <t xml:space="preserve">Buildings - Asset Control </t>
  </si>
  <si>
    <t>ASTBULD</t>
  </si>
  <si>
    <t>Buildings</t>
  </si>
  <si>
    <t>B1100</t>
  </si>
  <si>
    <t xml:space="preserve">Buildings - Accumulated Depreciation </t>
  </si>
  <si>
    <t>B1150</t>
  </si>
  <si>
    <t xml:space="preserve">Buildings - Work in Progress </t>
  </si>
  <si>
    <t xml:space="preserve">Infrastructure (Other Structures) - Asset Control </t>
  </si>
  <si>
    <t>ASTINFSTR</t>
  </si>
  <si>
    <t>Assets Infastructure</t>
  </si>
  <si>
    <t>B1300</t>
  </si>
  <si>
    <t xml:space="preserve">Infrastructure (Other Structures) - Accumulated Depreciation </t>
  </si>
  <si>
    <t>B1350</t>
  </si>
  <si>
    <t xml:space="preserve">Infrastructure (Other Structures) - Work in Progress </t>
  </si>
  <si>
    <t xml:space="preserve">Community Assets (Roads, Bridges &amp; Footpaths) - Asset Control </t>
  </si>
  <si>
    <t>ASTCOMM</t>
  </si>
  <si>
    <t>Community Assets</t>
  </si>
  <si>
    <t>B1400</t>
  </si>
  <si>
    <t xml:space="preserve">Community Assets (Roads, Bridges &amp; Footpaths)  - Accumulated Depreciation </t>
  </si>
  <si>
    <t>B1451</t>
  </si>
  <si>
    <t xml:space="preserve">Community Assets (Roads, Bridges &amp; Footpaths) - Work in Progress </t>
  </si>
  <si>
    <t xml:space="preserve">REFCUS (Artwork)  - Asset Control </t>
  </si>
  <si>
    <t>ASTREFCUS</t>
  </si>
  <si>
    <t>REFCUS</t>
  </si>
  <si>
    <t>B1989</t>
  </si>
  <si>
    <t xml:space="preserve">REFCUS (Artwork) - Accumulated Amortisation </t>
  </si>
  <si>
    <t>B1990</t>
  </si>
  <si>
    <t xml:space="preserve">REFCUS (Artwork) - Work in Progress </t>
  </si>
  <si>
    <t xml:space="preserve">Intangibles - Asset Control </t>
  </si>
  <si>
    <t>INTANG</t>
  </si>
  <si>
    <t>Intangibles</t>
  </si>
  <si>
    <t>ASTINTA</t>
  </si>
  <si>
    <t>B1700</t>
  </si>
  <si>
    <t xml:space="preserve">Intangibles - Accum Amortisation </t>
  </si>
  <si>
    <t>B1751</t>
  </si>
  <si>
    <t xml:space="preserve">Intangibles - Work in Progress </t>
  </si>
  <si>
    <t xml:space="preserve">INVESTMENT PROPERTIES (Heritage Collections)  - Asset Control </t>
  </si>
  <si>
    <t>ASTHERT</t>
  </si>
  <si>
    <t>Heritage</t>
  </si>
  <si>
    <t>B1600</t>
  </si>
  <si>
    <t xml:space="preserve">INVESTMENT PROPERTIES (Heritage Collections) -  Accumulated Depreciation </t>
  </si>
  <si>
    <t xml:space="preserve">INVESTMENT PROPERTIES (Heritage Collections) - Work in Progress </t>
  </si>
  <si>
    <t xml:space="preserve">Library Books - Asset Control </t>
  </si>
  <si>
    <t>ASTLIBR</t>
  </si>
  <si>
    <t>Library Books</t>
  </si>
  <si>
    <t xml:space="preserve">Library Books - Accumulated Depreciation </t>
  </si>
  <si>
    <t xml:space="preserve">Library Books - Work in Progress </t>
  </si>
  <si>
    <t xml:space="preserve">Other Non Current Assets - Asset Control </t>
  </si>
  <si>
    <t>ASTOTHER</t>
  </si>
  <si>
    <t>Other Assets</t>
  </si>
  <si>
    <t xml:space="preserve">Other Non Current Assets - Accumulated Depreciation </t>
  </si>
  <si>
    <t xml:space="preserve">Other Non Current Assets - Work in Progress </t>
  </si>
  <si>
    <t xml:space="preserve">Land Under Roads </t>
  </si>
  <si>
    <t>ASTLNRDS</t>
  </si>
  <si>
    <t>Land Under Road</t>
  </si>
  <si>
    <t xml:space="preserve">Disposal Clearing </t>
  </si>
  <si>
    <t>ASTDISP</t>
  </si>
  <si>
    <t>Other Current Assets</t>
  </si>
  <si>
    <t xml:space="preserve">Payables - Creditors Control </t>
  </si>
  <si>
    <t>LIACURR</t>
  </si>
  <si>
    <t>Current Liabilities</t>
  </si>
  <si>
    <t>LIAPAYB</t>
  </si>
  <si>
    <t>Payables Current</t>
  </si>
  <si>
    <t>2CL</t>
  </si>
  <si>
    <t>2CL01</t>
  </si>
  <si>
    <t>Current Payables</t>
  </si>
  <si>
    <t>S2L</t>
  </si>
  <si>
    <t>Liabilities</t>
  </si>
  <si>
    <t>B6100</t>
  </si>
  <si>
    <t>Creditor Accruals</t>
  </si>
  <si>
    <t>B6500</t>
  </si>
  <si>
    <t xml:space="preserve">Payables - VAT Payable </t>
  </si>
  <si>
    <t>B4204</t>
  </si>
  <si>
    <t xml:space="preserve">Payables - Construction Industry Scheme </t>
  </si>
  <si>
    <t xml:space="preserve">Payables - Inventory Invoice Pending </t>
  </si>
  <si>
    <t xml:space="preserve">Purchase Card Bank Clearing </t>
  </si>
  <si>
    <t xml:space="preserve">Payables - Accrued Expenses </t>
  </si>
  <si>
    <t>Share of CTax prepayments</t>
  </si>
  <si>
    <t>B6509</t>
  </si>
  <si>
    <t>Share of NNDR prepayments</t>
  </si>
  <si>
    <t>B6510</t>
  </si>
  <si>
    <t>Miscellaneous Holding Account</t>
  </si>
  <si>
    <t>B6514</t>
  </si>
  <si>
    <t>Central Govt. NNDR Account</t>
  </si>
  <si>
    <t>B6515</t>
  </si>
  <si>
    <t>Payroll Deduct &amp; Pay - NI EEs</t>
  </si>
  <si>
    <t>B6523</t>
  </si>
  <si>
    <t>Payroll Deduct &amp; Pay - Sup ERs</t>
  </si>
  <si>
    <t>B6524</t>
  </si>
  <si>
    <t>Payroll Deduct &amp; Pay - St Loan</t>
  </si>
  <si>
    <t>B6525</t>
  </si>
  <si>
    <t>Payroll Deduct &amp; Pay - SMP</t>
  </si>
  <si>
    <t>B6526</t>
  </si>
  <si>
    <t>Payroll Deduct &amp; Pay - AVC</t>
  </si>
  <si>
    <t>B6528</t>
  </si>
  <si>
    <t>Payroll deductions - CTax</t>
  </si>
  <si>
    <t>B6529</t>
  </si>
  <si>
    <t>Payroll deductions - Unions</t>
  </si>
  <si>
    <t>B6530</t>
  </si>
  <si>
    <t>Payroll deduct - Child Vouch</t>
  </si>
  <si>
    <t>B6531</t>
  </si>
  <si>
    <t>Payroll Deduct &amp; Pay - PAYE</t>
  </si>
  <si>
    <t>B6533</t>
  </si>
  <si>
    <t>Payroll Deduct &amp; Pay - NI ERs</t>
  </si>
  <si>
    <t>B6538</t>
  </si>
  <si>
    <t>Salaries &amp; wages control</t>
  </si>
  <si>
    <t>B6542</t>
  </si>
  <si>
    <t>Payroll control account</t>
  </si>
  <si>
    <t>B6543</t>
  </si>
  <si>
    <t>Payroll deductions other</t>
  </si>
  <si>
    <t>B6544</t>
  </si>
  <si>
    <t>Payroll Ded &amp; Pay Partners ERs</t>
  </si>
  <si>
    <t>B6548</t>
  </si>
  <si>
    <t>Payroll deduct attach earn</t>
  </si>
  <si>
    <t>B6549</t>
  </si>
  <si>
    <t>Payroll Deduct &amp; Pay - Sup EEs</t>
  </si>
  <si>
    <t>B6553</t>
  </si>
  <si>
    <t>Payroll Ded &amp; Pay Partners EEs</t>
  </si>
  <si>
    <t>B6554</t>
  </si>
  <si>
    <t>Supplier refunds</t>
  </si>
  <si>
    <t>B6555</t>
  </si>
  <si>
    <t>Chairman's Charity  (A)</t>
  </si>
  <si>
    <t>B6556</t>
  </si>
  <si>
    <t>Chairman's Charity  (B)</t>
  </si>
  <si>
    <t>B6557</t>
  </si>
  <si>
    <t>Fleet Business Improvement Dis</t>
  </si>
  <si>
    <t>B6558</t>
  </si>
  <si>
    <t>BID Prepayments</t>
  </si>
  <si>
    <t>B6559</t>
  </si>
  <si>
    <t>Accumulated Absences Creditor</t>
  </si>
  <si>
    <t>B6567</t>
  </si>
  <si>
    <t>Developer Cons - County SAMM</t>
  </si>
  <si>
    <t>B6579</t>
  </si>
  <si>
    <t>Payroll Payments - Appren Levy</t>
  </si>
  <si>
    <t>B6586</t>
  </si>
  <si>
    <t>HMRC Liability PAYE &amp; NI</t>
  </si>
  <si>
    <t>B6587</t>
  </si>
  <si>
    <t>Surety bond</t>
  </si>
  <si>
    <t>B6588</t>
  </si>
  <si>
    <t>Developer Conts - County SANGS</t>
  </si>
  <si>
    <t>B6589</t>
  </si>
  <si>
    <t>Developer Conts - Highways</t>
  </si>
  <si>
    <t>B6590</t>
  </si>
  <si>
    <t>CTax Cred Major Precept share</t>
  </si>
  <si>
    <t>B6592</t>
  </si>
  <si>
    <t>Developers Grampian - SAMM</t>
  </si>
  <si>
    <t>LIANON</t>
  </si>
  <si>
    <t>Non Current Liabilities</t>
  </si>
  <si>
    <t>LIANONPV</t>
  </si>
  <si>
    <t>Provisions NC</t>
  </si>
  <si>
    <t>2NC</t>
  </si>
  <si>
    <t>2NCL06</t>
  </si>
  <si>
    <t>Grants receipts in advance - Capital</t>
  </si>
  <si>
    <t>B6598</t>
  </si>
  <si>
    <t>Developers Grampian - SANG</t>
  </si>
  <si>
    <t>B6599</t>
  </si>
  <si>
    <t>Central Gov Creditor Principal</t>
  </si>
  <si>
    <t>B6609</t>
  </si>
  <si>
    <t>Central Gov Creditor - Agent</t>
  </si>
  <si>
    <t>B6610</t>
  </si>
  <si>
    <t>HB Unallocated payments</t>
  </si>
  <si>
    <t>B6614</t>
  </si>
  <si>
    <t>Receipts in advance</t>
  </si>
  <si>
    <t>B6700</t>
  </si>
  <si>
    <t>Short Term Element of LT Loans</t>
  </si>
  <si>
    <t>B6710</t>
  </si>
  <si>
    <t>ST Finance Lease Liability</t>
  </si>
  <si>
    <t>B6730</t>
  </si>
  <si>
    <t>NDR Appeals provision</t>
  </si>
  <si>
    <t>B6800</t>
  </si>
  <si>
    <t>Short Term Provisions</t>
  </si>
  <si>
    <t>B6950</t>
  </si>
  <si>
    <t>Long term borrowing</t>
  </si>
  <si>
    <t>2NCL01</t>
  </si>
  <si>
    <t>Long Term Liabilities</t>
  </si>
  <si>
    <t>B7100</t>
  </si>
  <si>
    <t>LT Finance Lease Liability</t>
  </si>
  <si>
    <t>B7203</t>
  </si>
  <si>
    <t>Defined Benefit Pension Scheme (Pension Liability)</t>
  </si>
  <si>
    <t>2NCL09</t>
  </si>
  <si>
    <t>Pension Liability</t>
  </si>
  <si>
    <t>B7154</t>
  </si>
  <si>
    <t xml:space="preserve">Provision Current - Annual Leave </t>
  </si>
  <si>
    <t>LIAPROV</t>
  </si>
  <si>
    <t>Provisions Current</t>
  </si>
  <si>
    <t>2CL03</t>
  </si>
  <si>
    <t>Current Provisions</t>
  </si>
  <si>
    <t>Revaluation Reserve VPE (Plant &amp; Equip)</t>
  </si>
  <si>
    <t>EQURES</t>
  </si>
  <si>
    <t>Reserves</t>
  </si>
  <si>
    <t>EQUREVRS</t>
  </si>
  <si>
    <t>Asset Revaluation Reserve</t>
  </si>
  <si>
    <t>3EQ</t>
  </si>
  <si>
    <t>Equity</t>
  </si>
  <si>
    <t>3EQ02</t>
  </si>
  <si>
    <t>Asset Reserves</t>
  </si>
  <si>
    <t>Revaluation Reserve Surplus Assets (Office Equip)</t>
  </si>
  <si>
    <t xml:space="preserve">Revaluation Reserve Furniture &amp; Fittings </t>
  </si>
  <si>
    <t xml:space="preserve">Revaluation Reserve Leased Plant &amp; Equip </t>
  </si>
  <si>
    <t xml:space="preserve">Revaluation Reserve Council Owned Freehold Land </t>
  </si>
  <si>
    <t xml:space="preserve">Revaluation Reserve Council Controlled Land </t>
  </si>
  <si>
    <t xml:space="preserve">Revaluation Reserve Non Depreciable Land Improvements </t>
  </si>
  <si>
    <t xml:space="preserve">Revaluation Reserve Depreciable Land Improvements </t>
  </si>
  <si>
    <t xml:space="preserve">Revaluation Reserve Buildings </t>
  </si>
  <si>
    <t>Revaluation Reserve Infrastructure (Other Structures)</t>
  </si>
  <si>
    <t>Revaluation Reserve Community Assets (Roads, Bridges &amp; Footpaths)</t>
  </si>
  <si>
    <t>Revaluation Reserve REFCUS (Artwork)</t>
  </si>
  <si>
    <t xml:space="preserve">Revaluation Reserve Intangibles </t>
  </si>
  <si>
    <t>Revaluation Reserve INVESTMENT PROPERTIES (Heritage Collections)</t>
  </si>
  <si>
    <t xml:space="preserve">Revaluation Reserve Library Books </t>
  </si>
  <si>
    <t xml:space="preserve">Revaluation Reserve Other Non Current Assets </t>
  </si>
  <si>
    <t>Accumulated Impairment VPE (Plant &amp; Equip)</t>
  </si>
  <si>
    <t>EQUACCIP</t>
  </si>
  <si>
    <t>Accumulated Impairments</t>
  </si>
  <si>
    <t xml:space="preserve">Accumulated Impairment Surplus Assets (Office Equip) </t>
  </si>
  <si>
    <t xml:space="preserve">Accumulated Impairment Furniture &amp; Fittings </t>
  </si>
  <si>
    <t xml:space="preserve">Accumulated Impairment Leased Plant &amp; Equip </t>
  </si>
  <si>
    <t xml:space="preserve">Accumulated Impairment Council Owned Freehold Land </t>
  </si>
  <si>
    <t xml:space="preserve">Accumulated Impairment Council Controlled Land </t>
  </si>
  <si>
    <t xml:space="preserve">Accumulated Impairment Non Depreciable Land Improvements </t>
  </si>
  <si>
    <t xml:space="preserve">Accumulated Impairment Depreciable Land Improvements </t>
  </si>
  <si>
    <t xml:space="preserve">Accumulated Impairment Buildings </t>
  </si>
  <si>
    <t>Accumulated Impairment Infrastructure (Other Structures)</t>
  </si>
  <si>
    <t>Accumulated Impairment Community Assets (Roads, Bridges &amp; Footpaths)</t>
  </si>
  <si>
    <t>Accumulated Impairment REFCUS (Artwork)</t>
  </si>
  <si>
    <t xml:space="preserve">Accumulated Impairment Intangibles </t>
  </si>
  <si>
    <t>Accumulated Impairment INVESTMENT PROPERTIES (Heritage Collections)</t>
  </si>
  <si>
    <t xml:space="preserve">Accumulated Impairment Library Books </t>
  </si>
  <si>
    <t xml:space="preserve">Accumulated Impairment Other Non Current Assets </t>
  </si>
  <si>
    <t>General Fund Earmarked Reserve (Restricted Equity Contra Account )</t>
  </si>
  <si>
    <t>EQUSUR</t>
  </si>
  <si>
    <t>Surpluses</t>
  </si>
  <si>
    <t>EQUACCSP</t>
  </si>
  <si>
    <t>Accumulated Surplus</t>
  </si>
  <si>
    <t>3EQ05</t>
  </si>
  <si>
    <t>Other Reserves</t>
  </si>
  <si>
    <t>B8055</t>
  </si>
  <si>
    <t xml:space="preserve">Accumulated Surplus - General Fund </t>
  </si>
  <si>
    <t>3EQ01</t>
  </si>
  <si>
    <t>Retained Earnings</t>
  </si>
  <si>
    <t>B8003</t>
  </si>
  <si>
    <t>Capital Grants Unapplied (Accumulated Surplus - Asset Revaluation )</t>
  </si>
  <si>
    <t>B8062</t>
  </si>
  <si>
    <t>CG Unapplied - Leisure (Accumulated Surplus - Trust Balances )</t>
  </si>
  <si>
    <t>B8064</t>
  </si>
  <si>
    <t>CG Unapplied - Housing (Accumulated Surplus - Main Roads Trust )</t>
  </si>
  <si>
    <t>B8065</t>
  </si>
  <si>
    <t xml:space="preserve">(Realised) Revaluation Reserve </t>
  </si>
  <si>
    <t>S2R</t>
  </si>
  <si>
    <t>B8100</t>
  </si>
  <si>
    <t>Capital Receipts Gen Fund (Capital Receipts Reserve)</t>
  </si>
  <si>
    <t>3UR01</t>
  </si>
  <si>
    <t>Usable Reserves</t>
  </si>
  <si>
    <t>B8060</t>
  </si>
  <si>
    <t>Capital Adjustment Account (Housing Reserve)</t>
  </si>
  <si>
    <t>B8300</t>
  </si>
  <si>
    <t>Pensions reserve (Major Repairs Reserve)</t>
  </si>
  <si>
    <t>B8400</t>
  </si>
  <si>
    <t>Fin instrument adjustment a/c</t>
  </si>
  <si>
    <t>B8500</t>
  </si>
  <si>
    <t>Coll Fund Adjust a/c - CTAX</t>
  </si>
  <si>
    <t>B8600</t>
  </si>
  <si>
    <t>Coll Fund Adjust a/c - NNDR</t>
  </si>
  <si>
    <t>B8601</t>
  </si>
  <si>
    <t>Council Tax Control Account</t>
  </si>
  <si>
    <t>B8604</t>
  </si>
  <si>
    <t>NNDR Control Account</t>
  </si>
  <si>
    <t>B8605</t>
  </si>
  <si>
    <t>Short-term comp absences</t>
  </si>
  <si>
    <t>B8700</t>
  </si>
  <si>
    <t>Inc - HB Subsidy - Rent allowance</t>
  </si>
  <si>
    <t>INCGEN</t>
  </si>
  <si>
    <t>General Income</t>
  </si>
  <si>
    <t>INCGRNT</t>
  </si>
  <si>
    <t>Grant</t>
  </si>
  <si>
    <t>4RV</t>
  </si>
  <si>
    <t>Income</t>
  </si>
  <si>
    <t>4RV05</t>
  </si>
  <si>
    <t>Grants, subsidies, contributions and donations - Operating</t>
  </si>
  <si>
    <t>INCOME</t>
  </si>
  <si>
    <t>Inc - HB Subsidy - Rent rebate</t>
  </si>
  <si>
    <t>Inc - HB Subsidy - Benefits admin grant</t>
  </si>
  <si>
    <t>Inc - HB Subsidy - Disc Housing Pay</t>
  </si>
  <si>
    <t>Inc - HB Subsidy - uncashed payments</t>
  </si>
  <si>
    <t>Inc - Revenue support grant</t>
  </si>
  <si>
    <t>Inc - New homes bonus scheme grant</t>
  </si>
  <si>
    <t>Inc - Other government grants</t>
  </si>
  <si>
    <t>Inc - Capital Grants &amp; Contributions</t>
  </si>
  <si>
    <t>4RV06</t>
  </si>
  <si>
    <t>Grants, subsidies, contributions and donations - Capital</t>
  </si>
  <si>
    <t>Inc - Other non-ring fenced grants</t>
  </si>
  <si>
    <t xml:space="preserve">Interest - Postponed </t>
  </si>
  <si>
    <t>INCINT</t>
  </si>
  <si>
    <t>Income Interest</t>
  </si>
  <si>
    <t>4RV03</t>
  </si>
  <si>
    <t>Interest &amp; Investment Revenue</t>
  </si>
  <si>
    <t>INCFEES</t>
  </si>
  <si>
    <t>Income &amp; Fees</t>
  </si>
  <si>
    <t>Inc - Retained business rates</t>
  </si>
  <si>
    <t>INCCXNDR</t>
  </si>
  <si>
    <t>Ctax and NNDR</t>
  </si>
  <si>
    <t>4RV01</t>
  </si>
  <si>
    <t>Revenue</t>
  </si>
  <si>
    <t>Inc - CT Section 31 Grant</t>
  </si>
  <si>
    <t>Inc - NNDR cost of collection</t>
  </si>
  <si>
    <t>Inc - Precept income</t>
  </si>
  <si>
    <t>Inc - Council Tax Surplus / Deficit</t>
  </si>
  <si>
    <t>Inc - NNDR Surplus / Deficit</t>
  </si>
  <si>
    <t xml:space="preserve">Proceeds of Sale Plant &amp; Equip </t>
  </si>
  <si>
    <t>INCOTH</t>
  </si>
  <si>
    <t>Other Income</t>
  </si>
  <si>
    <t>INCASTPR</t>
  </si>
  <si>
    <t>Proceeds of Assets Sold</t>
  </si>
  <si>
    <t>4RV07</t>
  </si>
  <si>
    <t>Proceeds from the sale of assets</t>
  </si>
  <si>
    <t xml:space="preserve">Proceeds of Sale Office Equip </t>
  </si>
  <si>
    <t xml:space="preserve">Proceeds of Sale Furniture &amp; Fittings </t>
  </si>
  <si>
    <t xml:space="preserve">Proceeds of Sale Leased Plant &amp; Equip </t>
  </si>
  <si>
    <t xml:space="preserve">Proceeds of Sale Council Owned Freehold Land </t>
  </si>
  <si>
    <t xml:space="preserve">Proceeds of Sale Council Controlled Land </t>
  </si>
  <si>
    <t xml:space="preserve">Proceeds of Sale Non Depreciable Land Improvements </t>
  </si>
  <si>
    <t xml:space="preserve">Proceeds of Sale Depreciable Land Improvements </t>
  </si>
  <si>
    <t xml:space="preserve">Proceeds of Sale Buildings </t>
  </si>
  <si>
    <t xml:space="preserve">Proceeds of Sale Other Structures </t>
  </si>
  <si>
    <t xml:space="preserve">Proceeds of Sale Roads, Bridges &amp; Footpaths </t>
  </si>
  <si>
    <t xml:space="preserve">Proceeds of Sale Artwork </t>
  </si>
  <si>
    <t xml:space="preserve">Proceeds of Sale Intangibles </t>
  </si>
  <si>
    <t xml:space="preserve">Proceeds of Sale Heritage Collections </t>
  </si>
  <si>
    <t xml:space="preserve">Proceeds of Sale Library Books </t>
  </si>
  <si>
    <t xml:space="preserve">Proceeds of Sale Other Non Current Assets </t>
  </si>
  <si>
    <t>Inc - Reimbursements - CC</t>
  </si>
  <si>
    <t>Income Fees</t>
  </si>
  <si>
    <t>4RV02</t>
  </si>
  <si>
    <t>User charges and fees</t>
  </si>
  <si>
    <t>Inc - Reimbursements - Town Councils</t>
  </si>
  <si>
    <t>Inc - Contributions</t>
  </si>
  <si>
    <t>Inc - Developers Contributions</t>
  </si>
  <si>
    <t>Inc - CIL Cont'ns</t>
  </si>
  <si>
    <t>Inc - Recovery of costs</t>
  </si>
  <si>
    <t>Inc - Recycling credits - glass</t>
  </si>
  <si>
    <t>Inc - Recycling credits - MRF</t>
  </si>
  <si>
    <t>Inc - Green waste sacks</t>
  </si>
  <si>
    <t>Inc - Bulky waste</t>
  </si>
  <si>
    <t>Inc - Sales income</t>
  </si>
  <si>
    <t>Inc - Land Charge Search Fee (VAT)</t>
  </si>
  <si>
    <t>Inc - Membership income</t>
  </si>
  <si>
    <t>Inc - Bdg  Regs - application</t>
  </si>
  <si>
    <t>Inc - Bdg  Regs - inspection fees</t>
  </si>
  <si>
    <t>Inc - Planning - application fees</t>
  </si>
  <si>
    <t>Inc - Planning-pre-application adv.</t>
  </si>
  <si>
    <t>Inc - Land Charges - search fee</t>
  </si>
  <si>
    <t>Inc - Car Parking - fees</t>
  </si>
  <si>
    <t>Inc - Car Parking - season tickets</t>
  </si>
  <si>
    <t>Inc - Car Parking - day permits</t>
  </si>
  <si>
    <t>Inc - Car Parking - Resident Permits</t>
  </si>
  <si>
    <t>Inc - Penalty Charge Notices</t>
  </si>
  <si>
    <t>Inc - Hackney carriage -drivers lic.</t>
  </si>
  <si>
    <t>Inc - Hackney carriage -vehicle lic.</t>
  </si>
  <si>
    <t>Inc - Private hire-operators licence</t>
  </si>
  <si>
    <t>Inc - Private hire - drivers licence</t>
  </si>
  <si>
    <t>Inc - Private hire - vehicle licence</t>
  </si>
  <si>
    <t>Inc - Animal welfare licensing</t>
  </si>
  <si>
    <t>Inc - Lottery licence</t>
  </si>
  <si>
    <t>Inc - Permitting</t>
  </si>
  <si>
    <t>Inc - Other licence</t>
  </si>
  <si>
    <t>Inc - Licensing Act2003-premises lic</t>
  </si>
  <si>
    <t>Inc - Gaming machines</t>
  </si>
  <si>
    <t>Inc - Court fees income</t>
  </si>
  <si>
    <t>Inc - Fixed Penalty Notices</t>
  </si>
  <si>
    <t>Inc - Fees for services</t>
  </si>
  <si>
    <t>Inc - Wayleaves</t>
  </si>
  <si>
    <t>Inc - Rent deposit payments - income</t>
  </si>
  <si>
    <t>Inc - Rent income</t>
  </si>
  <si>
    <t>S&amp;S - Waste ONLINE OLD REFERENCE</t>
  </si>
  <si>
    <t>EXPMATSV</t>
  </si>
  <si>
    <t>EXPWASTE</t>
  </si>
  <si>
    <t>6EX</t>
  </si>
  <si>
    <t>6EX03</t>
  </si>
  <si>
    <t>SUPPLIES</t>
  </si>
  <si>
    <t>Inc - Garden Waste</t>
  </si>
  <si>
    <t>Inc - Interest on investments</t>
  </si>
  <si>
    <t>Inc - Investment prop'y rent income</t>
  </si>
  <si>
    <t xml:space="preserve">Internal -  Plant Charges </t>
  </si>
  <si>
    <t>INCINTRC</t>
  </si>
  <si>
    <t>Internal Recharge Income</t>
  </si>
  <si>
    <t>INCRECHG</t>
  </si>
  <si>
    <t>Internal Recharge</t>
  </si>
  <si>
    <t>5EX</t>
  </si>
  <si>
    <t>Recharge</t>
  </si>
  <si>
    <t>5EX01</t>
  </si>
  <si>
    <t>Recharges</t>
  </si>
  <si>
    <t>RECHARGE</t>
  </si>
  <si>
    <t>Recharged Internally</t>
  </si>
  <si>
    <t xml:space="preserve">Internal -  Transfers/Allocations-Income </t>
  </si>
  <si>
    <t>Inc - Over/under banking</t>
  </si>
  <si>
    <t>Inc - Error Account</t>
  </si>
  <si>
    <t>INCSUSP</t>
  </si>
  <si>
    <t>Inc Suspense</t>
  </si>
  <si>
    <t xml:space="preserve">Salary - Salaries &amp; Wages </t>
  </si>
  <si>
    <t>EXPEMP</t>
  </si>
  <si>
    <t>Employee Expenses</t>
  </si>
  <si>
    <t>SALARY</t>
  </si>
  <si>
    <t>Salary</t>
  </si>
  <si>
    <t>Expenses</t>
  </si>
  <si>
    <t>6EX01</t>
  </si>
  <si>
    <t>Employee Benefits</t>
  </si>
  <si>
    <t>EMPLOYEE</t>
  </si>
  <si>
    <t>Employees</t>
  </si>
  <si>
    <t xml:space="preserve">Salary - Overtime </t>
  </si>
  <si>
    <t>OTIME</t>
  </si>
  <si>
    <t>Overtime</t>
  </si>
  <si>
    <t xml:space="preserve">Salary - Annual Leave Paid </t>
  </si>
  <si>
    <t>EXPSALPY</t>
  </si>
  <si>
    <t>Salary &amp; Wages Payments</t>
  </si>
  <si>
    <t xml:space="preserve">Salary - Sick Leave </t>
  </si>
  <si>
    <t>Salary - Enhanced Pay</t>
  </si>
  <si>
    <t xml:space="preserve">Salary - Other Leave </t>
  </si>
  <si>
    <t xml:space="preserve">Salary - Standby Allowances </t>
  </si>
  <si>
    <t>STNDBY</t>
  </si>
  <si>
    <t>Standby Allowance</t>
  </si>
  <si>
    <t>Salary - Shift Allowance</t>
  </si>
  <si>
    <t>SHIFT</t>
  </si>
  <si>
    <t>Shift Allowance</t>
  </si>
  <si>
    <t>Salary - Pension IAS19 Adj</t>
  </si>
  <si>
    <t>PENSION</t>
  </si>
  <si>
    <t>Pension</t>
  </si>
  <si>
    <t>Salary - Pension Compnstn</t>
  </si>
  <si>
    <t xml:space="preserve">Salary - Annual Leave Payroll On costs </t>
  </si>
  <si>
    <t>EXPSALOC</t>
  </si>
  <si>
    <t>Salary &amp; Wages Oncosts</t>
  </si>
  <si>
    <t>Salary - Other Employee Expenses</t>
  </si>
  <si>
    <t>OTHEREXP</t>
  </si>
  <si>
    <t>Other Expenditure</t>
  </si>
  <si>
    <t xml:space="preserve">Salary - Pension Employer </t>
  </si>
  <si>
    <t xml:space="preserve">Salary - National Insurance Employer </t>
  </si>
  <si>
    <t>NIC</t>
  </si>
  <si>
    <t>National Insurance</t>
  </si>
  <si>
    <t>Salary - Subscriptions</t>
  </si>
  <si>
    <t>Salary - Accumulated Absences</t>
  </si>
  <si>
    <t xml:space="preserve">Salary - Training </t>
  </si>
  <si>
    <t>TRAINING</t>
  </si>
  <si>
    <t>Training</t>
  </si>
  <si>
    <t>Salary - Agency Staff</t>
  </si>
  <si>
    <t xml:space="preserve">Salary - Other Employee Costs </t>
  </si>
  <si>
    <t>EXPEMPOT</t>
  </si>
  <si>
    <t>Employee Costs</t>
  </si>
  <si>
    <t xml:space="preserve">Salary - Apprentice Levy </t>
  </si>
  <si>
    <t xml:space="preserve">Salary - Salary Savings </t>
  </si>
  <si>
    <t xml:space="preserve">Salary - Skill &amp; Performance Bonus </t>
  </si>
  <si>
    <t xml:space="preserve">Salary - Maternity Leave </t>
  </si>
  <si>
    <t xml:space="preserve">Salary - Redundancies </t>
  </si>
  <si>
    <t xml:space="preserve">Salary - Recruitment costs </t>
  </si>
  <si>
    <t>RECRUITM</t>
  </si>
  <si>
    <t>Recruitment</t>
  </si>
  <si>
    <t xml:space="preserve">Salary - Vaccinations </t>
  </si>
  <si>
    <t>Salary - Transfer of salary to revenue</t>
  </si>
  <si>
    <t>Salary - Transfer of salary to capital</t>
  </si>
  <si>
    <t xml:space="preserve">Job Costing Expense </t>
  </si>
  <si>
    <t>EXPJCOST</t>
  </si>
  <si>
    <t>Expense Job Costing</t>
  </si>
  <si>
    <t xml:space="preserve">Job Costing On Cost Expense </t>
  </si>
  <si>
    <t xml:space="preserve">Job Costing On Cost Exp Recovery </t>
  </si>
  <si>
    <t xml:space="preserve">Materials - Stock Adjustments </t>
  </si>
  <si>
    <t>Materials &amp; Services Expenses</t>
  </si>
  <si>
    <t>EXPMATAL</t>
  </si>
  <si>
    <t>Materials</t>
  </si>
  <si>
    <t>Materials &amp; Contracts</t>
  </si>
  <si>
    <t>Supplies &amp; Services</t>
  </si>
  <si>
    <t xml:space="preserve">Materials - Stock Price Variance </t>
  </si>
  <si>
    <t xml:space="preserve">R&amp;M - Structural </t>
  </si>
  <si>
    <t>EXPGEN</t>
  </si>
  <si>
    <t>General Expenses</t>
  </si>
  <si>
    <t>PREMR&amp;M</t>
  </si>
  <si>
    <t>Premises - Repairs &amp; Maintenance</t>
  </si>
  <si>
    <t>PREMISES</t>
  </si>
  <si>
    <t xml:space="preserve">R&amp;M - Mechanical </t>
  </si>
  <si>
    <t xml:space="preserve">R&amp;M - Other </t>
  </si>
  <si>
    <t xml:space="preserve">Property - Electricity Charges </t>
  </si>
  <si>
    <t>PREMUTIL</t>
  </si>
  <si>
    <t xml:space="preserve">Utilities </t>
  </si>
  <si>
    <t>6EX06</t>
  </si>
  <si>
    <t>Other Expenses</t>
  </si>
  <si>
    <t xml:space="preserve">Property - Gas Charges </t>
  </si>
  <si>
    <t>Property - Room &amp; office rent</t>
  </si>
  <si>
    <t>Property - Business Rates</t>
  </si>
  <si>
    <t>PREMRATE</t>
  </si>
  <si>
    <t>Business Rates</t>
  </si>
  <si>
    <t>Property - Water</t>
  </si>
  <si>
    <t>PREMRENTS</t>
  </si>
  <si>
    <t>Rent</t>
  </si>
  <si>
    <t>Property - Grds Maintenance</t>
  </si>
  <si>
    <t>PREMGRDS</t>
  </si>
  <si>
    <t>Grounds and Trees</t>
  </si>
  <si>
    <t>Property - Tree Maintenance</t>
  </si>
  <si>
    <t xml:space="preserve">Contracts - Cleaning </t>
  </si>
  <si>
    <t>PREMCLEA</t>
  </si>
  <si>
    <t>Cleaning</t>
  </si>
  <si>
    <t xml:space="preserve">Insurance - Buildings </t>
  </si>
  <si>
    <t>PREMINSU</t>
  </si>
  <si>
    <t>Premises Insurance</t>
  </si>
  <si>
    <t xml:space="preserve">Depreciation VPE (Plant &amp; Equip) </t>
  </si>
  <si>
    <t>EXPAST</t>
  </si>
  <si>
    <t>Asset Expenses</t>
  </si>
  <si>
    <t>EXPCAP</t>
  </si>
  <si>
    <t>Depreciation</t>
  </si>
  <si>
    <t>6EX04</t>
  </si>
  <si>
    <t>Depreciation &amp; Amortization</t>
  </si>
  <si>
    <t>CAPITALS</t>
  </si>
  <si>
    <t>Capital Charges</t>
  </si>
  <si>
    <t xml:space="preserve">Depreciation Surplus Assets (Office Equip) </t>
  </si>
  <si>
    <t xml:space="preserve">Depreciation Furniture &amp; Fittings </t>
  </si>
  <si>
    <t xml:space="preserve">Depreciation Leased Plant &amp; Equipment </t>
  </si>
  <si>
    <t xml:space="preserve">Depreciation Depreciable Land Improvements </t>
  </si>
  <si>
    <t xml:space="preserve">Depreciation Buildings </t>
  </si>
  <si>
    <t>Depreciation Infrastructure (Other Structures)</t>
  </si>
  <si>
    <t xml:space="preserve">Depreciation Community Assets (Roads, Bridges &amp; Footpaths) </t>
  </si>
  <si>
    <t xml:space="preserve">Amortisation (Depreciation) REFCUS (Artwork) </t>
  </si>
  <si>
    <t xml:space="preserve">Amortisation Intangibles </t>
  </si>
  <si>
    <t xml:space="preserve">Depreciation INVESTMENT PROPERTIES (Heritage Collections) </t>
  </si>
  <si>
    <t xml:space="preserve">Depreciation Library Books </t>
  </si>
  <si>
    <t>EXPDEPN</t>
  </si>
  <si>
    <t>Proceeds on Disposal</t>
  </si>
  <si>
    <t>Mvmnt in Fair Value of Inv Props</t>
  </si>
  <si>
    <t xml:space="preserve">Depreciation Other Non Current Assets </t>
  </si>
  <si>
    <t xml:space="preserve">Revaluation Decrement </t>
  </si>
  <si>
    <t>EXPASTGN</t>
  </si>
  <si>
    <t>Asset Expenses General</t>
  </si>
  <si>
    <t xml:space="preserve">Impairment Loss </t>
  </si>
  <si>
    <t xml:space="preserve">Cost of Assets Sold Plant &amp; Equipment </t>
  </si>
  <si>
    <t>EXPASTSD</t>
  </si>
  <si>
    <t>Cost of Assets Sold</t>
  </si>
  <si>
    <t>6EX08</t>
  </si>
  <si>
    <t xml:space="preserve">Cost of Assets Sold Office Equipment </t>
  </si>
  <si>
    <t xml:space="preserve">Cost of Assets Sold Furniture &amp; Fittings </t>
  </si>
  <si>
    <t xml:space="preserve">Cost of Assets Sold Leased Plant &amp; Equipment </t>
  </si>
  <si>
    <t xml:space="preserve">Cost of Assets Sold Council Owned Freehold Land </t>
  </si>
  <si>
    <t xml:space="preserve">Cost of Assets Sold Council Controlled Land </t>
  </si>
  <si>
    <t xml:space="preserve">Cost of Assets Sold Non Depreciable Land Improvements </t>
  </si>
  <si>
    <t xml:space="preserve">Cost of Assets Sold Depreciable Land Improvements </t>
  </si>
  <si>
    <t xml:space="preserve">Cost of Assets Sold Buildings </t>
  </si>
  <si>
    <t xml:space="preserve">Cost of Assets Sold Other Structures </t>
  </si>
  <si>
    <t xml:space="preserve">Cost of Assets Sold Roads, Bridges &amp; Footpaths </t>
  </si>
  <si>
    <t xml:space="preserve">Cost of Assets Sold Artwork </t>
  </si>
  <si>
    <t xml:space="preserve">Cost of Assets Sold Intangibles </t>
  </si>
  <si>
    <t xml:space="preserve">Cost of Assets Sold Heritage Collections </t>
  </si>
  <si>
    <t xml:space="preserve">Cost of Assets Sold Library Books </t>
  </si>
  <si>
    <t xml:space="preserve">Cost of Assets Sold Other Non Current Assets </t>
  </si>
  <si>
    <t xml:space="preserve">Write Off Assets Plant &amp; Equipment </t>
  </si>
  <si>
    <t>EXPASTWT</t>
  </si>
  <si>
    <t>Write Off Assets</t>
  </si>
  <si>
    <t>6EX09</t>
  </si>
  <si>
    <t xml:space="preserve">Write Off Assets Office Equipment </t>
  </si>
  <si>
    <t xml:space="preserve">Write Off Assets Furniture &amp; Fittings </t>
  </si>
  <si>
    <t xml:space="preserve">Write Off Assets Leased Plant &amp; Equipment </t>
  </si>
  <si>
    <t xml:space="preserve">Write Off Assets Council Owned Freehold Land </t>
  </si>
  <si>
    <t xml:space="preserve">Write Off Assets Council Controlled Land </t>
  </si>
  <si>
    <t xml:space="preserve">Write Off Assets Non Depreciable Land Improvements </t>
  </si>
  <si>
    <t xml:space="preserve">Write Off Assets Depreciable Land Improvements </t>
  </si>
  <si>
    <t xml:space="preserve">Write Off Assets Buildings </t>
  </si>
  <si>
    <t xml:space="preserve">Write Off Assets Other Structures </t>
  </si>
  <si>
    <t xml:space="preserve">Write Off Assets Roads, Bridges &amp; Footpaths </t>
  </si>
  <si>
    <t xml:space="preserve">Write Off Assets Artwork </t>
  </si>
  <si>
    <t xml:space="preserve">Write Off Assets Intangibles </t>
  </si>
  <si>
    <t xml:space="preserve">Write Off Assets Heritage Collections </t>
  </si>
  <si>
    <t xml:space="preserve">Write Off Assets Library Books </t>
  </si>
  <si>
    <t xml:space="preserve">Write Off Assets Other Non Current Assets </t>
  </si>
  <si>
    <t xml:space="preserve">Financial - Small Balance Write Off </t>
  </si>
  <si>
    <t>EXPINSUR</t>
  </si>
  <si>
    <t>Insurances</t>
  </si>
  <si>
    <t xml:space="preserve">Financial - Rounding within Receipting </t>
  </si>
  <si>
    <t xml:space="preserve">Bank Difference Account - Account 1 </t>
  </si>
  <si>
    <t>EXPFIN</t>
  </si>
  <si>
    <t>Financial Expenses</t>
  </si>
  <si>
    <t xml:space="preserve">Bank Difference Account - Account 2 </t>
  </si>
  <si>
    <t xml:space="preserve">Bank Difference Account - Account 3 </t>
  </si>
  <si>
    <t xml:space="preserve">Session Difference Account </t>
  </si>
  <si>
    <t xml:space="preserve">Financial - Base Adjustment </t>
  </si>
  <si>
    <t xml:space="preserve">Financial - Realised Gain/Loss </t>
  </si>
  <si>
    <t xml:space="preserve">Travel - Airfare </t>
  </si>
  <si>
    <t>TRANSPRT</t>
  </si>
  <si>
    <t>Transport</t>
  </si>
  <si>
    <t xml:space="preserve">Travel - Accommodation </t>
  </si>
  <si>
    <t xml:space="preserve">Travel - Car Hire </t>
  </si>
  <si>
    <t xml:space="preserve">Travel - Taxi </t>
  </si>
  <si>
    <t xml:space="preserve">Travel - General </t>
  </si>
  <si>
    <t xml:space="preserve">Fleet - Maintenance </t>
  </si>
  <si>
    <t>EXPFLEET</t>
  </si>
  <si>
    <t>Fleet</t>
  </si>
  <si>
    <t xml:space="preserve">Fleet - Vehicle Registration Costs </t>
  </si>
  <si>
    <t xml:space="preserve">Fleet - Insurances </t>
  </si>
  <si>
    <t xml:space="preserve">Fleet - Fuel Costs </t>
  </si>
  <si>
    <t>Fleet - Vehicle Electricity Cost</t>
  </si>
  <si>
    <t>Fleet - Staff Travel</t>
  </si>
  <si>
    <t>Fleet - Car Allowances</t>
  </si>
  <si>
    <t xml:space="preserve">Purchase Card Unreconciled Expense </t>
  </si>
  <si>
    <t>S&amp;S - Purchase of equipment</t>
  </si>
  <si>
    <t>EXPPPE</t>
  </si>
  <si>
    <t>PPE</t>
  </si>
  <si>
    <t>S&amp;S - Hire of equipment</t>
  </si>
  <si>
    <t>S&amp;S - Maintenance of equipment</t>
  </si>
  <si>
    <t>S&amp;S - Ticket machines</t>
  </si>
  <si>
    <t>S&amp;S - Notice boards</t>
  </si>
  <si>
    <t>S&amp;S - Food and catering</t>
  </si>
  <si>
    <t>S&amp;S - Contract catering</t>
  </si>
  <si>
    <t>S&amp;S - PPE, clothing and uniforms</t>
  </si>
  <si>
    <t>S&amp;S - Sanitisation</t>
  </si>
  <si>
    <t>S&amp;S - Sub contractors</t>
  </si>
  <si>
    <t>S&amp;S - Contract spend</t>
  </si>
  <si>
    <t>4****</t>
  </si>
  <si>
    <t>S&amp;S - Fees and hired services</t>
  </si>
  <si>
    <t>S&amp;S - Court costs</t>
  </si>
  <si>
    <t>S&amp;S - Advertising</t>
  </si>
  <si>
    <t>S&amp;S - Medical fees and DBS</t>
  </si>
  <si>
    <t>S&amp;S - Subscriptions</t>
  </si>
  <si>
    <t>S&amp;S - Printing and Stationery</t>
  </si>
  <si>
    <t>S&amp;S - Publicity</t>
  </si>
  <si>
    <t>S&amp;S - Periodicals &amp; publications</t>
  </si>
  <si>
    <t>S&amp;S - Postage costs</t>
  </si>
  <si>
    <t>S&amp;S - Communication Costs</t>
  </si>
  <si>
    <t>EXPICT</t>
  </si>
  <si>
    <t>ICT</t>
  </si>
  <si>
    <t>S&amp;S - Mobile phone costs</t>
  </si>
  <si>
    <t>S&amp;S - Software purchase and licences</t>
  </si>
  <si>
    <t>S&amp;S - Software development</t>
  </si>
  <si>
    <t>S&amp;S - Software support and maint.</t>
  </si>
  <si>
    <t>S&amp;S - Consultation with Stakeholders</t>
  </si>
  <si>
    <t>EXPCONS</t>
  </si>
  <si>
    <t>Consultants</t>
  </si>
  <si>
    <t>S&amp;S - Professional Fees</t>
  </si>
  <si>
    <t>S&amp;S - Legal services</t>
  </si>
  <si>
    <t>S&amp;S - Consultants - projects</t>
  </si>
  <si>
    <t>S&amp;S - Costs awarded to 3rd party</t>
  </si>
  <si>
    <t>S&amp;S - Audit fees</t>
  </si>
  <si>
    <t>EXPFEES</t>
  </si>
  <si>
    <t>Fees</t>
  </si>
  <si>
    <t>S&amp;S - Bank charges</t>
  </si>
  <si>
    <t>S&amp;S - Insurance premiums</t>
  </si>
  <si>
    <t>S&amp;S - Interest payable</t>
  </si>
  <si>
    <t>S&amp;S - Finance Lease Appropriations</t>
  </si>
  <si>
    <t>EXPACCG</t>
  </si>
  <si>
    <t>Appropriations</t>
  </si>
  <si>
    <t>S&amp;S - Bad debt provision</t>
  </si>
  <si>
    <t>S&amp;S - Accounting Provisions</t>
  </si>
  <si>
    <t>S&amp;S - IAS19 Pensions Interest cost</t>
  </si>
  <si>
    <t>S&amp;S - Retained business rate charges</t>
  </si>
  <si>
    <t>S&amp;S - Vehicle loan</t>
  </si>
  <si>
    <t>S&amp;S - Waste collection services</t>
  </si>
  <si>
    <t>Waste</t>
  </si>
  <si>
    <t>S&amp;S - Waste recycling services</t>
  </si>
  <si>
    <t>S&amp;S - Waste variable collection serv</t>
  </si>
  <si>
    <t>S&amp;S - Homelessness Costs</t>
  </si>
  <si>
    <t>EXPWELFR</t>
  </si>
  <si>
    <t>Welfare</t>
  </si>
  <si>
    <t>S&amp;S - Grants Payable to Others</t>
  </si>
  <si>
    <t>S&amp;S - Chairman's allowance</t>
  </si>
  <si>
    <t>EXPMEMBS</t>
  </si>
  <si>
    <t>Members</t>
  </si>
  <si>
    <t>S&amp;S - Special responsibility allowc</t>
  </si>
  <si>
    <t>S&amp;S - Basic allowance</t>
  </si>
  <si>
    <t>S&amp;S - Members travel &amp; subsistence</t>
  </si>
  <si>
    <t>S&amp;S - Conference expenses</t>
  </si>
  <si>
    <t>S&amp;S - Public/Civic functions allowc</t>
  </si>
  <si>
    <t>S&amp;S - Election Expenses</t>
  </si>
  <si>
    <t xml:space="preserve">General - Payment to Statutory Authorities </t>
  </si>
  <si>
    <t>EXPTHIRD</t>
  </si>
  <si>
    <t>Third Party</t>
  </si>
  <si>
    <t>THRDOLA</t>
  </si>
  <si>
    <t>Third Party - Other LA</t>
  </si>
  <si>
    <t>THIRDPTY</t>
  </si>
  <si>
    <t>Third Party Payments</t>
  </si>
  <si>
    <t>General - Precepts Paid</t>
  </si>
  <si>
    <t>THRDPRC</t>
  </si>
  <si>
    <t>Third Party - Precepts Paid</t>
  </si>
  <si>
    <t>General - Jt Waste Admin Auth Chg</t>
  </si>
  <si>
    <t>THRDWST</t>
  </si>
  <si>
    <t>Third Party - Waste</t>
  </si>
  <si>
    <t>General - Contributns to Vol Orgn</t>
  </si>
  <si>
    <t>THRDVOL</t>
  </si>
  <si>
    <t>Third Party - Voluntary Organisations</t>
  </si>
  <si>
    <t>Transf - HB Rent Allowances</t>
  </si>
  <si>
    <t>EXPTRFR</t>
  </si>
  <si>
    <t>Transfer Payments</t>
  </si>
  <si>
    <t>EXPHSGBN</t>
  </si>
  <si>
    <t>Housing Benefit</t>
  </si>
  <si>
    <t>TRANSFER</t>
  </si>
  <si>
    <t>Benefit &amp; Transfer Payments</t>
  </si>
  <si>
    <t>Transf - HB Rent Allow Ovpmnt</t>
  </si>
  <si>
    <t>Transf - HB B&amp;B Allow pmnt</t>
  </si>
  <si>
    <t>Transf - HB Rent Deposit Pmnt</t>
  </si>
  <si>
    <t>Acc - Transfer to reserves - capital</t>
  </si>
  <si>
    <t>MiRS</t>
  </si>
  <si>
    <t>Mvmnt in Reserves Stmnt</t>
  </si>
  <si>
    <t>Mvmnt in Res Stmnt</t>
  </si>
  <si>
    <t>A8001</t>
  </si>
  <si>
    <t>Acc - Transfer to reserves - REFCUS</t>
  </si>
  <si>
    <t>A8002</t>
  </si>
  <si>
    <t>Acc - Transfer to reserves - grants</t>
  </si>
  <si>
    <t>A8003</t>
  </si>
  <si>
    <t>Acc - Transfer to Reserves-Coll Fund</t>
  </si>
  <si>
    <t>A8009</t>
  </si>
  <si>
    <t>Acc - Transfer to Reserves-Acc Abs</t>
  </si>
  <si>
    <t>A8011</t>
  </si>
  <si>
    <t>Acc - Transfer to Reserves - Pension</t>
  </si>
  <si>
    <t>A8012</t>
  </si>
  <si>
    <t>Acc - MIRS Gain/Loss on disp of asst</t>
  </si>
  <si>
    <t>A8013</t>
  </si>
  <si>
    <t>Acc - Direct Revenue Financing</t>
  </si>
  <si>
    <t>A8014</t>
  </si>
  <si>
    <t>Acc - Pension Fund Contributions</t>
  </si>
  <si>
    <t>A8015</t>
  </si>
  <si>
    <t>Acc - Minimum Revenue Provision</t>
  </si>
  <si>
    <t>A8016</t>
  </si>
  <si>
    <t>Acc - Transfer to Earmarked Reserves</t>
  </si>
  <si>
    <t>A8017</t>
  </si>
  <si>
    <t>Acc - Transfer from Earmarked Reserv</t>
  </si>
  <si>
    <t>A8018</t>
  </si>
  <si>
    <t>Acc - Transfer Fin Istrument Adj Acc</t>
  </si>
  <si>
    <t>A8019</t>
  </si>
  <si>
    <t xml:space="preserve">Internal Legal Costs </t>
  </si>
  <si>
    <t>EXPINTRC</t>
  </si>
  <si>
    <t>Internal Recharge Expenses</t>
  </si>
  <si>
    <t>Internal Recharges</t>
  </si>
  <si>
    <t>CENTRALS</t>
  </si>
  <si>
    <t>Central Services</t>
  </si>
  <si>
    <t xml:space="preserve">Internal Overheads - Administration </t>
  </si>
  <si>
    <t xml:space="preserve">Internal Overheads - Finance </t>
  </si>
  <si>
    <t xml:space="preserve">Internal Overheads - Human Resources </t>
  </si>
  <si>
    <t xml:space="preserve">Internal Overheads - Information Technology </t>
  </si>
  <si>
    <t xml:space="preserve">Internal Council Tax &amp; Charges </t>
  </si>
  <si>
    <t xml:space="preserve">Internal Rent Charges </t>
  </si>
  <si>
    <t>Internal Overheads - Printg &amp; Stnry Chgs</t>
  </si>
  <si>
    <t>Internal Overheads - Health &amp; Safety Chgs</t>
  </si>
  <si>
    <t>Internal Overheads - Estates &amp; Bldg Chgs</t>
  </si>
  <si>
    <t>Internal Overheads - Executive Chgs</t>
  </si>
  <si>
    <t>Internal Overheads -Customer Srvs Chgs</t>
  </si>
  <si>
    <t>Internal Overheads - Audit Chgs</t>
  </si>
  <si>
    <t>Internal Overheads - CCTV Chgs</t>
  </si>
  <si>
    <t>Internal Overheads - Car Park Chgs</t>
  </si>
  <si>
    <t>Cap - Other professional services</t>
  </si>
  <si>
    <t>CAPPROG</t>
  </si>
  <si>
    <t>Capital Programme</t>
  </si>
  <si>
    <t>Capital Program</t>
  </si>
  <si>
    <t>7CP</t>
  </si>
  <si>
    <t>Capital</t>
  </si>
  <si>
    <t>7CP02</t>
  </si>
  <si>
    <t>New construction, conversion &amp; renovation</t>
  </si>
  <si>
    <t>CAPEXP</t>
  </si>
  <si>
    <t>Capital Expenditure</t>
  </si>
  <si>
    <t>C9102</t>
  </si>
  <si>
    <t>Cap - Planning and design fees</t>
  </si>
  <si>
    <t>C9103</t>
  </si>
  <si>
    <t>Cap - Purchase of IT hardware</t>
  </si>
  <si>
    <t>7CP04</t>
  </si>
  <si>
    <t>Plant, furniture &amp; equipment</t>
  </si>
  <si>
    <t>C9104</t>
  </si>
  <si>
    <t>Cap - Third Party Payments</t>
  </si>
  <si>
    <t>C9105</t>
  </si>
  <si>
    <t>Cap - Software development costs</t>
  </si>
  <si>
    <t>7CP05</t>
  </si>
  <si>
    <t>Intangible fixed assets</t>
  </si>
  <si>
    <t>C9110</t>
  </si>
  <si>
    <t>Cap - Stamp duty</t>
  </si>
  <si>
    <t>7CP01</t>
  </si>
  <si>
    <t>Acquisition of land &amp; buildings</t>
  </si>
  <si>
    <t>C9112</t>
  </si>
  <si>
    <t>Cap - Purchase of plant &amp; equipment</t>
  </si>
  <si>
    <t>C9114</t>
  </si>
  <si>
    <t>Cap - Capitalisation of Salaries</t>
  </si>
  <si>
    <t>C9115</t>
  </si>
  <si>
    <t>Cap - Purchase of fixtures &amp; fitting</t>
  </si>
  <si>
    <t>C9124</t>
  </si>
  <si>
    <t>Cap - Purchase of vehicles</t>
  </si>
  <si>
    <t>7CP03</t>
  </si>
  <si>
    <t>Vehicles</t>
  </si>
  <si>
    <t>C9134</t>
  </si>
  <si>
    <t>Cap - Install services and utilities</t>
  </si>
  <si>
    <t>C9144</t>
  </si>
  <si>
    <t>Cap - Acquisition of land</t>
  </si>
  <si>
    <t>C9154</t>
  </si>
  <si>
    <t>Cap - Acquisition of buildings</t>
  </si>
  <si>
    <t>C9164</t>
  </si>
  <si>
    <t>Cap - Improvement works</t>
  </si>
  <si>
    <t>C9170</t>
  </si>
  <si>
    <t>Cap - Major repairs and alterations</t>
  </si>
  <si>
    <t>C9171</t>
  </si>
  <si>
    <t>Cap - Capital grants other - Expend</t>
  </si>
  <si>
    <t>7CP06</t>
  </si>
  <si>
    <t>Grants to others</t>
  </si>
  <si>
    <t>C9195</t>
  </si>
  <si>
    <t>Cap - Capital Recharge (FAM)</t>
  </si>
  <si>
    <t>7CP07</t>
  </si>
  <si>
    <t>Capital Recharge (FAM)</t>
  </si>
  <si>
    <t>C9999</t>
  </si>
  <si>
    <t xml:space="preserve">Disbursement Control - Projects </t>
  </si>
  <si>
    <t>DISBCTL</t>
  </si>
  <si>
    <t>Disbursement Control</t>
  </si>
  <si>
    <t>DISBGEN</t>
  </si>
  <si>
    <t>Disbursement General</t>
  </si>
  <si>
    <t>Not Applicable</t>
  </si>
  <si>
    <t xml:space="preserve">Disbursement Control - Purchase Cards </t>
  </si>
  <si>
    <t xml:space="preserve">Suspense - System Difference Account </t>
  </si>
  <si>
    <t>SUSPENSE</t>
  </si>
  <si>
    <t>Suspense</t>
  </si>
  <si>
    <t xml:space="preserve">Suspense Payroll </t>
  </si>
  <si>
    <t xml:space="preserve">Disbursement Error Purchase Cards </t>
  </si>
  <si>
    <t xml:space="preserve">Error Suspense </t>
  </si>
  <si>
    <t>Use Description</t>
  </si>
  <si>
    <t>Use Nominal relating to description</t>
  </si>
  <si>
    <t>Speak to Rachel</t>
  </si>
  <si>
    <t>Speak to Elena</t>
  </si>
  <si>
    <t>Speak to Dana</t>
  </si>
  <si>
    <t>Nominal Description</t>
  </si>
  <si>
    <t>001843</t>
  </si>
  <si>
    <t>Purbeck Civil Engineering</t>
  </si>
  <si>
    <t>001854</t>
  </si>
  <si>
    <t>Park Avenue Recruitment</t>
  </si>
  <si>
    <t>001816</t>
  </si>
  <si>
    <t>Varnom &amp; Ross Ltd</t>
  </si>
  <si>
    <t>001840</t>
  </si>
  <si>
    <t>10020040000064026</t>
  </si>
  <si>
    <t>Access Paysuite</t>
  </si>
  <si>
    <t>001844</t>
  </si>
  <si>
    <t>10020080000064011</t>
  </si>
  <si>
    <t>001813</t>
  </si>
  <si>
    <t>Yateley W I Hall</t>
  </si>
  <si>
    <t>001791</t>
  </si>
  <si>
    <t>001783</t>
  </si>
  <si>
    <t>001807</t>
  </si>
  <si>
    <t>YBC Cleaning Services</t>
  </si>
  <si>
    <t>001761</t>
  </si>
  <si>
    <t>10036000000069003</t>
  </si>
  <si>
    <t>Winchfield Village Hall</t>
  </si>
  <si>
    <t>001812</t>
  </si>
  <si>
    <t>Vivid Resourcing</t>
  </si>
  <si>
    <t>001806</t>
  </si>
  <si>
    <t>Venus Recruitment</t>
  </si>
  <si>
    <t>001805</t>
  </si>
  <si>
    <t>001810</t>
  </si>
  <si>
    <t>Keep Britain Tidy</t>
  </si>
  <si>
    <t>001732</t>
  </si>
  <si>
    <t>10012020000064009</t>
  </si>
  <si>
    <t>Greenspace Design</t>
  </si>
  <si>
    <t>001719</t>
  </si>
  <si>
    <t>10090009000010014</t>
  </si>
  <si>
    <t>HMRC VAT</t>
  </si>
  <si>
    <t>001853</t>
  </si>
  <si>
    <t>10010200000064028</t>
  </si>
  <si>
    <t>Empty Homes Network</t>
  </si>
  <si>
    <t>001729</t>
  </si>
  <si>
    <t>VIVID Housing Ltd</t>
  </si>
  <si>
    <t>001723</t>
  </si>
  <si>
    <t>001754</t>
  </si>
  <si>
    <t>001728</t>
  </si>
  <si>
    <t>001752</t>
  </si>
  <si>
    <t>001670</t>
  </si>
  <si>
    <t>10090000000020038</t>
  </si>
  <si>
    <t>Hampshire CC</t>
  </si>
  <si>
    <t>001667</t>
  </si>
  <si>
    <t>Ecotricity Limited</t>
  </si>
  <si>
    <t>001767</t>
  </si>
  <si>
    <t>THE OAK TREE GUEST HOUSE</t>
  </si>
  <si>
    <t>001789</t>
  </si>
  <si>
    <t>001764</t>
  </si>
  <si>
    <t>001751</t>
  </si>
  <si>
    <t>001755</t>
  </si>
  <si>
    <t>001766</t>
  </si>
  <si>
    <t>001841</t>
  </si>
  <si>
    <t>001830</t>
  </si>
  <si>
    <t>Rare Breeds Survival Trust</t>
  </si>
  <si>
    <t>001837</t>
  </si>
  <si>
    <t>Ross And Roberts</t>
  </si>
  <si>
    <t>001809</t>
  </si>
  <si>
    <t>10010110000064002</t>
  </si>
  <si>
    <t>Crawfords</t>
  </si>
  <si>
    <t>001665</t>
  </si>
  <si>
    <t>Square Knot Limited</t>
  </si>
  <si>
    <t>001748</t>
  </si>
  <si>
    <t>ABC Food Law Ltd</t>
  </si>
  <si>
    <t>001724</t>
  </si>
  <si>
    <t>10020080000064016</t>
  </si>
  <si>
    <t>Sterling Press</t>
  </si>
  <si>
    <t>001657</t>
  </si>
  <si>
    <t>001656</t>
  </si>
  <si>
    <t>001660</t>
  </si>
  <si>
    <t>001733</t>
  </si>
  <si>
    <t>10020140000064000</t>
  </si>
  <si>
    <t>Signway Supplies</t>
  </si>
  <si>
    <t>001639</t>
  </si>
  <si>
    <t>001695</t>
  </si>
  <si>
    <t>Collard Environmental</t>
  </si>
  <si>
    <t>001596</t>
  </si>
  <si>
    <t>Capita Property</t>
  </si>
  <si>
    <t>001638</t>
  </si>
  <si>
    <t>001588</t>
  </si>
  <si>
    <t>10030030000064602</t>
  </si>
  <si>
    <t>Fleet &amp; District Carnival Association</t>
  </si>
  <si>
    <t>001573</t>
  </si>
  <si>
    <t>Foster Properties</t>
  </si>
  <si>
    <t>001593</t>
  </si>
  <si>
    <t>001579</t>
  </si>
  <si>
    <t>Redacted Personal Data</t>
  </si>
  <si>
    <t>001516</t>
  </si>
  <si>
    <t>10090000000020043</t>
  </si>
  <si>
    <t>001631</t>
  </si>
  <si>
    <t>001750</t>
  </si>
  <si>
    <t>001604</t>
  </si>
  <si>
    <t>Quantified Tree Risk Assessment</t>
  </si>
  <si>
    <t>001598</t>
  </si>
  <si>
    <t>001533</t>
  </si>
  <si>
    <t>10110160000064043</t>
  </si>
  <si>
    <t>001534</t>
  </si>
  <si>
    <t>Proscreens</t>
  </si>
  <si>
    <t>001814</t>
  </si>
  <si>
    <t>10020330000064040</t>
  </si>
  <si>
    <t>Basingstoke &amp; Deane</t>
  </si>
  <si>
    <t>10020330000064042</t>
  </si>
  <si>
    <t>10020330000065002</t>
  </si>
  <si>
    <t>10020330000063513</t>
  </si>
  <si>
    <t>10020330000064041</t>
  </si>
  <si>
    <t>001508</t>
  </si>
  <si>
    <t>001637</t>
  </si>
  <si>
    <t>001546</t>
  </si>
  <si>
    <t>Captured Moment</t>
  </si>
  <si>
    <t>001542</t>
  </si>
  <si>
    <t>Mallard Consulting</t>
  </si>
  <si>
    <t>001471</t>
  </si>
  <si>
    <t>001836</t>
  </si>
  <si>
    <t>001603</t>
  </si>
  <si>
    <t>South Oxfordshire</t>
  </si>
  <si>
    <t>001808</t>
  </si>
  <si>
    <t>10012040000064009</t>
  </si>
  <si>
    <t>Ecosulis Ltd</t>
  </si>
  <si>
    <t>001446</t>
  </si>
  <si>
    <t>001629</t>
  </si>
  <si>
    <t>001477</t>
  </si>
  <si>
    <t>Humphreys Tarmarcing</t>
  </si>
  <si>
    <t>001445</t>
  </si>
  <si>
    <t>001701</t>
  </si>
  <si>
    <t>Total Gas And Power</t>
  </si>
  <si>
    <t>001469</t>
  </si>
  <si>
    <t>10110160000066003</t>
  </si>
  <si>
    <t>001464</t>
  </si>
  <si>
    <t>001602</t>
  </si>
  <si>
    <t>001609</t>
  </si>
  <si>
    <t>10010180000063510</t>
  </si>
  <si>
    <t>Mylbrook Service</t>
  </si>
  <si>
    <t>001444</t>
  </si>
  <si>
    <t>001600</t>
  </si>
  <si>
    <t xml:space="preserve">Tower Leasing </t>
  </si>
  <si>
    <t>001478</t>
  </si>
  <si>
    <t>001541</t>
  </si>
  <si>
    <t>10030050000064000</t>
  </si>
  <si>
    <t>Colour Idea Ltd</t>
  </si>
  <si>
    <t>001536</t>
  </si>
  <si>
    <t>001606</t>
  </si>
  <si>
    <t>iHASCO LTD</t>
  </si>
  <si>
    <t>001607</t>
  </si>
  <si>
    <t>001672</t>
  </si>
  <si>
    <t>001405</t>
  </si>
  <si>
    <t>001406</t>
  </si>
  <si>
    <t>001535</t>
  </si>
  <si>
    <t>001530</t>
  </si>
  <si>
    <t>001605</t>
  </si>
  <si>
    <t>001457</t>
  </si>
  <si>
    <t>Royal Mail Group</t>
  </si>
  <si>
    <t>001786</t>
  </si>
  <si>
    <t>001468</t>
  </si>
  <si>
    <t>Zip Heaters (UK</t>
  </si>
  <si>
    <t>001386</t>
  </si>
  <si>
    <t>001440</t>
  </si>
  <si>
    <t>001439</t>
  </si>
  <si>
    <t>001409</t>
  </si>
  <si>
    <t>001510</t>
  </si>
  <si>
    <t>Darby Green and Frogmore Social Club</t>
  </si>
  <si>
    <t>001441</t>
  </si>
  <si>
    <t>POS Enterprises</t>
  </si>
  <si>
    <t>001613</t>
  </si>
  <si>
    <t>001427</t>
  </si>
  <si>
    <t>001788</t>
  </si>
  <si>
    <t>001601</t>
  </si>
  <si>
    <t>10030050000064009</t>
  </si>
  <si>
    <t>AECOM Ltd</t>
  </si>
  <si>
    <t>001476</t>
  </si>
  <si>
    <t>001428</t>
  </si>
  <si>
    <t>001421</t>
  </si>
  <si>
    <t>Wastecare Ltd</t>
  </si>
  <si>
    <t>001372</t>
  </si>
  <si>
    <t>001423</t>
  </si>
  <si>
    <t>001371</t>
  </si>
  <si>
    <t>001348</t>
  </si>
  <si>
    <t>10020060000064028</t>
  </si>
  <si>
    <t>Local Partnership</t>
  </si>
  <si>
    <t>001408</t>
  </si>
  <si>
    <t>Prism Medical U</t>
  </si>
  <si>
    <t>001426</t>
  </si>
  <si>
    <t>001410</t>
  </si>
  <si>
    <t>001424</t>
  </si>
  <si>
    <t>001597</t>
  </si>
  <si>
    <t xml:space="preserve">BJC Design </t>
  </si>
  <si>
    <t>001663</t>
  </si>
  <si>
    <t>001509</t>
  </si>
  <si>
    <t>Southern Counties Building Solutions</t>
  </si>
  <si>
    <t>001458</t>
  </si>
  <si>
    <t>001349</t>
  </si>
  <si>
    <t>001462</t>
  </si>
  <si>
    <t>001561</t>
  </si>
  <si>
    <t>10010130000064043</t>
  </si>
  <si>
    <t>001354</t>
  </si>
  <si>
    <t>Hallmark Vending</t>
  </si>
  <si>
    <t>001287</t>
  </si>
  <si>
    <t>001537</t>
  </si>
  <si>
    <t>Chubb Fire &amp; Sec</t>
  </si>
  <si>
    <t>001288</t>
  </si>
  <si>
    <t>10020260000064015</t>
  </si>
  <si>
    <t>South East England</t>
  </si>
  <si>
    <t>001347</t>
  </si>
  <si>
    <t>001290</t>
  </si>
  <si>
    <t>001511</t>
  </si>
  <si>
    <t>001438</t>
  </si>
  <si>
    <t>Big Blue Door Ltd</t>
  </si>
  <si>
    <t>001437</t>
  </si>
  <si>
    <t>001255</t>
  </si>
  <si>
    <t>10020060000064000</t>
  </si>
  <si>
    <t>SKYKAM Ltd</t>
  </si>
  <si>
    <t>001286</t>
  </si>
  <si>
    <t>Bentley Mobility</t>
  </si>
  <si>
    <t>001353</t>
  </si>
  <si>
    <t>001230</t>
  </si>
  <si>
    <t>001249</t>
  </si>
  <si>
    <t>001831</t>
  </si>
  <si>
    <t>St John Ambulance</t>
  </si>
  <si>
    <t>001345</t>
  </si>
  <si>
    <t>001247</t>
  </si>
  <si>
    <t>001540</t>
  </si>
  <si>
    <t>Fleet Town Council</t>
  </si>
  <si>
    <t>001343</t>
  </si>
  <si>
    <t>001431</t>
  </si>
  <si>
    <t>001293</t>
  </si>
  <si>
    <t>001292</t>
  </si>
  <si>
    <t>001456</t>
  </si>
  <si>
    <t xml:space="preserve">Jade Security </t>
  </si>
  <si>
    <t>001352</t>
  </si>
  <si>
    <t xml:space="preserve">Bell Cornwell </t>
  </si>
  <si>
    <t>001355</t>
  </si>
  <si>
    <t>001379</t>
  </si>
  <si>
    <t xml:space="preserve">Grundon Waste </t>
  </si>
  <si>
    <t>001218</t>
  </si>
  <si>
    <t>Yateley Town Council</t>
  </si>
  <si>
    <t>001294</t>
  </si>
  <si>
    <t>001422</t>
  </si>
  <si>
    <t>People Asset Management</t>
  </si>
  <si>
    <t>001531</t>
  </si>
  <si>
    <t>001815</t>
  </si>
  <si>
    <t>A and E Builders</t>
  </si>
  <si>
    <t>001594</t>
  </si>
  <si>
    <t>Jones Lang LaSa</t>
  </si>
  <si>
    <t>001214</t>
  </si>
  <si>
    <t>Steadfast Autom</t>
  </si>
  <si>
    <t>001219</t>
  </si>
  <si>
    <t>10010220000064011</t>
  </si>
  <si>
    <t xml:space="preserve">D &amp; P Coaches </t>
  </si>
  <si>
    <t>001225</t>
  </si>
  <si>
    <t xml:space="preserve">Lister Wilder </t>
  </si>
  <si>
    <t>001375</t>
  </si>
  <si>
    <t>001310</t>
  </si>
  <si>
    <t>001311</t>
  </si>
  <si>
    <t>001312</t>
  </si>
  <si>
    <t>001252</t>
  </si>
  <si>
    <t>10020020000064011</t>
  </si>
  <si>
    <t>Hampshire Pensions</t>
  </si>
  <si>
    <t>001186</t>
  </si>
  <si>
    <t>Nagels UK Limited</t>
  </si>
  <si>
    <t>001376</t>
  </si>
  <si>
    <t>Land Skills Training</t>
  </si>
  <si>
    <t>001200</t>
  </si>
  <si>
    <t>001159</t>
  </si>
  <si>
    <t>Romans Estate Agents</t>
  </si>
  <si>
    <t>001251</t>
  </si>
  <si>
    <t>10020330000065003</t>
  </si>
  <si>
    <t>001254</t>
  </si>
  <si>
    <t>001153</t>
  </si>
  <si>
    <t>001156</t>
  </si>
  <si>
    <t>001157</t>
  </si>
  <si>
    <t>001166</t>
  </si>
  <si>
    <t>001137</t>
  </si>
  <si>
    <t>001140</t>
  </si>
  <si>
    <t>10010040000061109</t>
  </si>
  <si>
    <t>NP Tree Management</t>
  </si>
  <si>
    <t>001126</t>
  </si>
  <si>
    <t>001135</t>
  </si>
  <si>
    <t>001139</t>
  </si>
  <si>
    <t>001167</t>
  </si>
  <si>
    <t>10020030000064022</t>
  </si>
  <si>
    <t>Integrated Business</t>
  </si>
  <si>
    <t>001121</t>
  </si>
  <si>
    <t>001703</t>
  </si>
  <si>
    <t>Havant Borough Council</t>
  </si>
  <si>
    <t>001093</t>
  </si>
  <si>
    <t>Shaker Designs</t>
  </si>
  <si>
    <t>001123</t>
  </si>
  <si>
    <t>001124</t>
  </si>
  <si>
    <t>001095</t>
  </si>
  <si>
    <t>10020020000064002</t>
  </si>
  <si>
    <t>Colyer Group Ltd</t>
  </si>
  <si>
    <t>001098</t>
  </si>
  <si>
    <t>001122</t>
  </si>
  <si>
    <t>001514</t>
  </si>
  <si>
    <t>10010000000064009</t>
  </si>
  <si>
    <t>001125</t>
  </si>
  <si>
    <t>001630</t>
  </si>
  <si>
    <t>APSE</t>
  </si>
  <si>
    <t>001072</t>
  </si>
  <si>
    <t>001833</t>
  </si>
  <si>
    <t>001077</t>
  </si>
  <si>
    <t>10016020000069015</t>
  </si>
  <si>
    <t xml:space="preserve">JC Decorating </t>
  </si>
  <si>
    <t>001127</t>
  </si>
  <si>
    <t>SNG (Sovereign Network Group)</t>
  </si>
  <si>
    <t>001120</t>
  </si>
  <si>
    <t>001221</t>
  </si>
  <si>
    <t>001154</t>
  </si>
  <si>
    <t>Architrail Velo</t>
  </si>
  <si>
    <t>001163</t>
  </si>
  <si>
    <t>001222</t>
  </si>
  <si>
    <t>001223</t>
  </si>
  <si>
    <t>10010200000069015</t>
  </si>
  <si>
    <t>001160</t>
  </si>
  <si>
    <t>001070</t>
  </si>
  <si>
    <t>001058</t>
  </si>
  <si>
    <t>001227</t>
  </si>
  <si>
    <t>10010090000065000</t>
  </si>
  <si>
    <t>Hampshire Fire</t>
  </si>
  <si>
    <t>001091</t>
  </si>
  <si>
    <t>001090</t>
  </si>
  <si>
    <t>001165</t>
  </si>
  <si>
    <t>Windsor Forest</t>
  </si>
  <si>
    <t>001155</t>
  </si>
  <si>
    <t>Mammoth Site Storage &amp; Toilet Hire</t>
  </si>
  <si>
    <t>001025</t>
  </si>
  <si>
    <t>001055</t>
  </si>
  <si>
    <t>10030050000064022</t>
  </si>
  <si>
    <t>RH Environmental</t>
  </si>
  <si>
    <t>001089</t>
  </si>
  <si>
    <t>001034</t>
  </si>
  <si>
    <t>10010110000064007</t>
  </si>
  <si>
    <t>Engelbert Strauss</t>
  </si>
  <si>
    <t>001028</t>
  </si>
  <si>
    <t>001020</t>
  </si>
  <si>
    <t>001226</t>
  </si>
  <si>
    <t>Rocon Contractors</t>
  </si>
  <si>
    <t>001599</t>
  </si>
  <si>
    <t>Wessex Lift Co</t>
  </si>
  <si>
    <t>000997</t>
  </si>
  <si>
    <t>001016</t>
  </si>
  <si>
    <t>001215</t>
  </si>
  <si>
    <t>001190</t>
  </si>
  <si>
    <t>001039</t>
  </si>
  <si>
    <t>000963</t>
  </si>
  <si>
    <t>000967</t>
  </si>
  <si>
    <t>000960</t>
  </si>
  <si>
    <t>000971</t>
  </si>
  <si>
    <t>000936</t>
  </si>
  <si>
    <t>001463</t>
  </si>
  <si>
    <t>001044</t>
  </si>
  <si>
    <t>000933</t>
  </si>
  <si>
    <t>001189</t>
  </si>
  <si>
    <t>001036</t>
  </si>
  <si>
    <t>Integrated Business Software</t>
  </si>
  <si>
    <t>000907</t>
  </si>
  <si>
    <t>AHC Consultants</t>
  </si>
  <si>
    <t>001151</t>
  </si>
  <si>
    <t>001152</t>
  </si>
  <si>
    <t>000906</t>
  </si>
  <si>
    <t>000973</t>
  </si>
  <si>
    <t>000897</t>
  </si>
  <si>
    <t>001220</t>
  </si>
  <si>
    <t>000968</t>
  </si>
  <si>
    <t>Association Of Elecoral Administrators</t>
  </si>
  <si>
    <t>000896</t>
  </si>
  <si>
    <t>000895</t>
  </si>
  <si>
    <t>000996</t>
  </si>
  <si>
    <t>Vail Williams LTD</t>
  </si>
  <si>
    <t>000974</t>
  </si>
  <si>
    <t>000901</t>
  </si>
  <si>
    <t>000900</t>
  </si>
  <si>
    <t>10010190000061101</t>
  </si>
  <si>
    <t>001133</t>
  </si>
  <si>
    <t>Seedl Group Ltd</t>
  </si>
  <si>
    <t>000876</t>
  </si>
  <si>
    <t>001035</t>
  </si>
  <si>
    <t>Jason Allen Photography</t>
  </si>
  <si>
    <t>000871</t>
  </si>
  <si>
    <t>000852</t>
  </si>
  <si>
    <t>000855</t>
  </si>
  <si>
    <t>AC Line Marking</t>
  </si>
  <si>
    <t>000849</t>
  </si>
  <si>
    <t>000894</t>
  </si>
  <si>
    <t>Gradko International</t>
  </si>
  <si>
    <t>001228</t>
  </si>
  <si>
    <t>Training at Work</t>
  </si>
  <si>
    <t>000853</t>
  </si>
  <si>
    <t>000850</t>
  </si>
  <si>
    <t>000851</t>
  </si>
  <si>
    <t>000964</t>
  </si>
  <si>
    <t>Elvetham Heath Parish Council</t>
  </si>
  <si>
    <t>Castle Water Ltd</t>
  </si>
  <si>
    <t>The Social Care Inst for Excellence</t>
  </si>
  <si>
    <t>000975</t>
  </si>
  <si>
    <t xml:space="preserve">Big Blue Door </t>
  </si>
  <si>
    <t>001041</t>
  </si>
  <si>
    <t>000969</t>
  </si>
  <si>
    <t>001175</t>
  </si>
  <si>
    <t>10010120000065000</t>
  </si>
  <si>
    <t>001176</t>
  </si>
  <si>
    <t>10010250000065000</t>
  </si>
  <si>
    <t>Ernst &amp; Young Ltd</t>
  </si>
  <si>
    <t>Blackwater and Hawley Town Council</t>
  </si>
  <si>
    <t>000970</t>
  </si>
  <si>
    <t>000947</t>
  </si>
  <si>
    <t>Quantified Tree Risk Assessment Ltd</t>
  </si>
  <si>
    <t xml:space="preserve">Language Line </t>
  </si>
  <si>
    <t>Grundon Waste Management</t>
  </si>
  <si>
    <t>Knight Land Management</t>
  </si>
  <si>
    <t>Clearance Solutions</t>
  </si>
  <si>
    <t>Lewla Properties</t>
  </si>
  <si>
    <t>Hampshire Pension</t>
  </si>
  <si>
    <t>District Councils Network</t>
  </si>
  <si>
    <t>001001</t>
  </si>
  <si>
    <t>Westfield Group</t>
  </si>
  <si>
    <t>Siemens Financial</t>
  </si>
  <si>
    <t>East Hampshire DC</t>
  </si>
  <si>
    <t>Rushmoor BC</t>
  </si>
  <si>
    <t>Freestyle TS Ltd</t>
  </si>
  <si>
    <t>Hampshire Safeguarding</t>
  </si>
  <si>
    <t xml:space="preserve">Lambert Smith </t>
  </si>
  <si>
    <t>001378</t>
  </si>
  <si>
    <t>10010020000064009</t>
  </si>
  <si>
    <t>BT Redcare</t>
  </si>
  <si>
    <t>Elmdale Maintenance</t>
  </si>
  <si>
    <t>Rubbish clearance</t>
  </si>
  <si>
    <t>Chartered Institute of Env Health</t>
  </si>
  <si>
    <t>Runnymede Borough Council</t>
  </si>
  <si>
    <t>Waltonhall Construction</t>
  </si>
  <si>
    <t>DMA Signs Limited</t>
  </si>
  <si>
    <t>Improvement and Development Agency</t>
  </si>
  <si>
    <t>Ferret Information</t>
  </si>
  <si>
    <t>VCM Estates Ltd</t>
  </si>
  <si>
    <t>Wildscapes Countryside Contractors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</si>
</sst>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m\-yyyy"/>
    <numFmt numFmtId="165" formatCode="_-[$£-809]* #,##0.00_-;\-[$£-809]* #,##0.00_-;_-[$£-809]* &quot;-&quot;??_-;_-@_-"/>
    <numFmt numFmtId="166" formatCode="&quot;£&quot;#,##0.00"/>
  </numFmts>
  <fonts count="16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rgb="FFFFFFFF"/>
      <name val="Arial"/>
      <family val="2"/>
    </font>
    <font>
      <sz val="10"/>
      <color theme="1"/>
      <name val="Arial"/>
      <family val="2"/>
    </font>
    <font>
      <b/>
      <i/>
      <sz val="10"/>
      <color rgb="FFFFFFFF"/>
      <name val="Arial"/>
      <family val="2"/>
    </font>
    <font>
      <b/>
      <i/>
      <sz val="10"/>
      <color rgb="FF0070C0"/>
      <name val="Arial"/>
      <family val="2"/>
    </font>
    <font>
      <i/>
      <sz val="10"/>
      <color rgb="FF000000"/>
      <name val="Arial"/>
      <family val="2"/>
    </font>
    <font>
      <b/>
      <sz val="18"/>
      <color rgb="FF005DAB"/>
      <name val="Arial"/>
      <family val="2"/>
    </font>
    <font>
      <b/>
      <sz val="16"/>
      <color rgb="FF999999"/>
      <name val="Arial"/>
      <family val="2"/>
    </font>
    <font>
      <sz val="10"/>
      <name val="Arial"/>
      <family val="2"/>
    </font>
    <font>
      <b/>
      <sz val="14"/>
      <color theme="3"/>
      <name val="Calibri"/>
      <family val="2"/>
    </font>
    <font>
      <b/>
      <sz val="11"/>
      <color rgb="FF000000"/>
      <name val="Aptos Narrow"/>
      <family val="2"/>
    </font>
    <font>
      <sz val="11"/>
      <color rgb="FF000000"/>
      <name val="Aptos Narrow"/>
      <family val="2"/>
    </font>
    <font>
      <b/>
      <sz val="10"/>
      <name val="Arial"/>
      <family val="2"/>
    </font>
    <font>
      <b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rgb="FF005DAB"/>
        <bgColor rgb="FF005DAB"/>
      </patternFill>
    </fill>
    <fill>
      <patternFill patternType="solid">
        <fgColor rgb="FFFFFF00"/>
        <bgColor rgb="FF005DAB"/>
      </patternFill>
    </fill>
    <fill>
      <patternFill patternType="solid">
        <fgColor rgb="FFFFFFFF"/>
        <bgColor rgb="FFFFFFFF"/>
      </patternFill>
    </fill>
    <fill>
      <patternFill patternType="solid">
        <fgColor rgb="FFC0E6F5"/>
        <bgColor rgb="FFC0E6F5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5DAB"/>
      </right>
      <top style="thin">
        <color rgb="FF005DAB"/>
      </top>
      <bottom style="thin">
        <color rgb="FF005DAB"/>
      </bottom>
      <diagonal/>
    </border>
    <border>
      <left/>
      <right style="thin">
        <color rgb="FF005DAB"/>
      </right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rgb="FF005DAB"/>
      </top>
      <bottom style="thin">
        <color rgb="FF005DAB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rgb="FF005DAB"/>
      </top>
      <bottom/>
      <diagonal/>
    </border>
    <border>
      <left/>
      <right/>
      <top/>
      <bottom style="thin">
        <color rgb="FF44B3E1"/>
      </bottom>
      <diagonal/>
    </border>
    <border>
      <left style="thin">
        <color rgb="FF366092"/>
      </left>
      <right style="thin">
        <color rgb="FF366092"/>
      </right>
      <top style="thin">
        <color rgb="FF005DAB"/>
      </top>
      <bottom style="thin">
        <color rgb="FF005DAB"/>
      </bottom>
      <diagonal/>
    </border>
    <border>
      <left/>
      <right style="thin">
        <color rgb="FF366092"/>
      </right>
      <top style="thin">
        <color rgb="FF005DAB"/>
      </top>
      <bottom style="thin">
        <color rgb="FF005DAB"/>
      </bottom>
      <diagonal/>
    </border>
    <border>
      <left style="thin">
        <color rgb="FF366092"/>
      </left>
      <right style="thin">
        <color rgb="FF366092"/>
      </right>
      <top/>
      <bottom style="thin">
        <color rgb="FF005DAB"/>
      </bottom>
      <diagonal/>
    </border>
    <border>
      <left/>
      <right style="thin">
        <color rgb="FF366092"/>
      </right>
      <top/>
      <bottom style="thin">
        <color rgb="FF005DAB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65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vertical="top" wrapText="1"/>
    </xf>
    <xf numFmtId="165" fontId="3" fillId="2" borderId="0" xfId="0" applyNumberFormat="1" applyFont="1" applyFill="1" applyAlignment="1">
      <alignment vertical="top" wrapText="1"/>
    </xf>
    <xf numFmtId="165" fontId="2" fillId="0" borderId="0" xfId="0" applyNumberFormat="1" applyFont="1" applyAlignment="1">
      <alignment horizontal="right" vertical="top" wrapText="1"/>
    </xf>
    <xf numFmtId="165" fontId="0" fillId="0" borderId="0" xfId="0" applyNumberFormat="1" applyAlignment="1">
      <alignment vertical="top" wrapText="1"/>
    </xf>
    <xf numFmtId="165" fontId="0" fillId="0" borderId="0" xfId="0" applyNumberFormat="1"/>
    <xf numFmtId="0" fontId="5" fillId="3" borderId="1" xfId="1" applyFont="1" applyFill="1" applyBorder="1" applyAlignment="1" applyProtection="1">
      <alignment horizontal="left"/>
      <protection locked="0"/>
    </xf>
    <xf numFmtId="0" fontId="6" fillId="4" borderId="1" xfId="1" applyFont="1" applyFill="1" applyBorder="1" applyAlignment="1" applyProtection="1">
      <alignment horizontal="left"/>
      <protection locked="0"/>
    </xf>
    <xf numFmtId="0" fontId="5" fillId="3" borderId="1" xfId="1" applyFont="1" applyFill="1" applyBorder="1" applyAlignment="1" applyProtection="1">
      <alignment horizontal="left" wrapText="1"/>
      <protection locked="0"/>
    </xf>
    <xf numFmtId="0" fontId="5" fillId="3" borderId="2" xfId="1" applyFont="1" applyFill="1" applyBorder="1" applyAlignment="1" applyProtection="1">
      <alignment horizontal="left" wrapText="1"/>
      <protection locked="0"/>
    </xf>
    <xf numFmtId="0" fontId="1" fillId="0" borderId="0" xfId="1" applyProtection="1">
      <protection locked="0"/>
    </xf>
    <xf numFmtId="0" fontId="7" fillId="0" borderId="3" xfId="1" applyFont="1" applyBorder="1" applyAlignment="1" applyProtection="1">
      <alignment horizontal="left" vertical="top" wrapText="1"/>
      <protection locked="0"/>
    </xf>
    <xf numFmtId="0" fontId="7" fillId="0" borderId="3" xfId="1" quotePrefix="1" applyFont="1" applyBorder="1" applyAlignment="1" applyProtection="1">
      <alignment horizontal="left" vertical="top" wrapText="1"/>
      <protection locked="0"/>
    </xf>
    <xf numFmtId="17" fontId="7" fillId="0" borderId="3" xfId="1" quotePrefix="1" applyNumberFormat="1" applyFont="1" applyBorder="1" applyAlignment="1" applyProtection="1">
      <alignment horizontal="left" vertical="top" wrapText="1"/>
      <protection locked="0"/>
    </xf>
    <xf numFmtId="0" fontId="7" fillId="0" borderId="4" xfId="1" applyFont="1" applyBorder="1" applyAlignment="1" applyProtection="1">
      <alignment horizontal="left" vertical="top" wrapText="1"/>
      <protection locked="0"/>
    </xf>
    <xf numFmtId="0" fontId="7" fillId="0" borderId="4" xfId="1" quotePrefix="1" applyFont="1" applyBorder="1" applyAlignment="1" applyProtection="1">
      <alignment horizontal="left" vertical="top" wrapText="1"/>
      <protection locked="0"/>
    </xf>
    <xf numFmtId="0" fontId="7" fillId="0" borderId="4" xfId="2" applyFont="1" applyBorder="1" applyAlignment="1" applyProtection="1">
      <alignment horizontal="left" vertical="top" wrapText="1"/>
      <protection locked="0"/>
    </xf>
    <xf numFmtId="0" fontId="4" fillId="0" borderId="0" xfId="2"/>
    <xf numFmtId="0" fontId="7" fillId="0" borderId="3" xfId="2" applyFont="1" applyBorder="1" applyAlignment="1" applyProtection="1">
      <alignment horizontal="left" vertical="top" wrapText="1"/>
      <protection locked="0"/>
    </xf>
    <xf numFmtId="0" fontId="1" fillId="0" borderId="0" xfId="1" applyAlignment="1" applyProtection="1">
      <alignment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165" fontId="0" fillId="0" borderId="0" xfId="0" applyNumberFormat="1" applyAlignment="1">
      <alignment horizontal="left"/>
    </xf>
    <xf numFmtId="0" fontId="1" fillId="0" borderId="0" xfId="1"/>
    <xf numFmtId="0" fontId="8" fillId="0" borderId="0" xfId="1" applyFont="1" applyAlignment="1">
      <alignment horizontal="left" vertical="center"/>
    </xf>
    <xf numFmtId="0" fontId="1" fillId="0" borderId="0" xfId="1" applyAlignment="1">
      <alignment wrapText="1"/>
    </xf>
    <xf numFmtId="0" fontId="9" fillId="5" borderId="0" xfId="1" applyFont="1" applyFill="1" applyAlignment="1">
      <alignment horizontal="left" vertical="center"/>
    </xf>
    <xf numFmtId="0" fontId="10" fillId="0" borderId="0" xfId="1" applyFont="1" applyAlignment="1">
      <alignment horizontal="center" wrapText="1"/>
    </xf>
    <xf numFmtId="0" fontId="11" fillId="0" borderId="0" xfId="1" applyFont="1"/>
    <xf numFmtId="0" fontId="5" fillId="3" borderId="1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left" vertical="center" wrapText="1"/>
    </xf>
    <xf numFmtId="0" fontId="12" fillId="6" borderId="5" xfId="1" applyFont="1" applyFill="1" applyBorder="1" applyAlignment="1">
      <alignment wrapText="1"/>
    </xf>
    <xf numFmtId="0" fontId="5" fillId="3" borderId="2" xfId="1" applyFont="1" applyFill="1" applyBorder="1" applyAlignment="1">
      <alignment horizontal="left" vertical="center" wrapText="1"/>
    </xf>
    <xf numFmtId="0" fontId="1" fillId="0" borderId="0" xfId="1" applyAlignment="1">
      <alignment horizontal="left"/>
    </xf>
    <xf numFmtId="0" fontId="7" fillId="0" borderId="6" xfId="1" applyFont="1" applyBorder="1" applyAlignment="1">
      <alignment horizontal="left" wrapText="1"/>
    </xf>
    <xf numFmtId="0" fontId="7" fillId="0" borderId="7" xfId="1" applyFont="1" applyBorder="1" applyAlignment="1">
      <alignment wrapText="1"/>
    </xf>
    <xf numFmtId="0" fontId="13" fillId="0" borderId="0" xfId="1" applyFont="1"/>
    <xf numFmtId="0" fontId="7" fillId="0" borderId="8" xfId="1" applyFont="1" applyBorder="1" applyAlignment="1">
      <alignment horizontal="left" wrapText="1"/>
    </xf>
    <xf numFmtId="0" fontId="7" fillId="0" borderId="9" xfId="1" applyFont="1" applyBorder="1" applyAlignment="1">
      <alignment wrapText="1"/>
    </xf>
    <xf numFmtId="0" fontId="7" fillId="0" borderId="3" xfId="1" applyFont="1" applyBorder="1" applyAlignment="1">
      <alignment horizontal="left" vertical="top" wrapText="1"/>
    </xf>
    <xf numFmtId="3" fontId="1" fillId="0" borderId="0" xfId="1" applyNumberFormat="1"/>
    <xf numFmtId="0" fontId="7" fillId="0" borderId="4" xfId="1" applyFont="1" applyBorder="1" applyAlignment="1">
      <alignment horizontal="left" vertical="top" wrapText="1"/>
    </xf>
    <xf numFmtId="0" fontId="13" fillId="0" borderId="0" xfId="1" applyFont="1" applyAlignment="1">
      <alignment horizontal="left"/>
    </xf>
    <xf numFmtId="0" fontId="13" fillId="7" borderId="0" xfId="1" applyFont="1" applyFill="1"/>
    <xf numFmtId="0" fontId="7" fillId="8" borderId="0" xfId="1" applyFont="1" applyFill="1" applyAlignment="1">
      <alignment horizontal="left" vertical="top" wrapText="1"/>
    </xf>
    <xf numFmtId="0" fontId="7" fillId="9" borderId="0" xfId="1" applyFont="1" applyFill="1" applyAlignment="1">
      <alignment horizontal="left" vertical="top" wrapText="1"/>
    </xf>
    <xf numFmtId="0" fontId="2" fillId="0" borderId="0" xfId="0" applyFont="1"/>
    <xf numFmtId="4" fontId="0" fillId="0" borderId="0" xfId="0" applyNumberFormat="1" applyAlignment="1">
      <alignment vertical="top" wrapText="1"/>
    </xf>
    <xf numFmtId="0" fontId="3" fillId="0" borderId="0" xfId="0" applyFont="1"/>
    <xf numFmtId="164" fontId="0" fillId="0" borderId="0" xfId="0" applyNumberFormat="1" applyAlignment="1">
      <alignment horizontal="left"/>
    </xf>
    <xf numFmtId="0" fontId="0" fillId="10" borderId="0" xfId="0" applyFill="1"/>
    <xf numFmtId="0" fontId="3" fillId="10" borderId="0" xfId="0" applyFont="1" applyFill="1" applyAlignment="1">
      <alignment vertical="top" wrapText="1"/>
    </xf>
    <xf numFmtId="0" fontId="0" fillId="10" borderId="0" xfId="0" applyFill="1" applyAlignment="1">
      <alignment vertical="top" wrapText="1"/>
    </xf>
    <xf numFmtId="166" fontId="0" fillId="0" borderId="0" xfId="0" applyNumberFormat="1"/>
    <xf numFmtId="166" fontId="0" fillId="0" borderId="0" xfId="0" applyNumberFormat="1" applyAlignment="1">
      <alignment horizontal="left"/>
    </xf>
    <xf numFmtId="0" fontId="14" fillId="0" borderId="0" xfId="0" applyFont="1" applyFill="1" applyAlignment="1">
      <alignment vertical="top" wrapText="1"/>
    </xf>
    <xf numFmtId="0" fontId="14" fillId="0" borderId="0" xfId="0" applyFont="1" applyFill="1" applyAlignment="1">
      <alignment horizontal="right" vertical="top" wrapText="1"/>
    </xf>
    <xf numFmtId="0" fontId="15" fillId="0" borderId="0" xfId="0" applyFont="1" applyFill="1" applyAlignment="1">
      <alignment horizontal="left" vertical="top" wrapText="1"/>
    </xf>
    <xf numFmtId="166" fontId="15" fillId="0" borderId="0" xfId="0" applyNumberFormat="1" applyFont="1" applyFill="1" applyAlignment="1">
      <alignment horizontal="left" vertical="top" wrapText="1"/>
    </xf>
    <xf numFmtId="0" fontId="14" fillId="0" borderId="0" xfId="0" applyFont="1" applyFill="1"/>
  </cellXfs>
  <cellStyles count="3">
    <cellStyle name="Normal" xfId="0" builtinId="0"/>
    <cellStyle name="Normal 2" xfId="1" xr:uid="{B8D3CFA9-4FA2-4F93-904B-C82B831D0532}"/>
    <cellStyle name="Normal 2 2" xfId="2" xr:uid="{1C64DC3C-CAE5-42B2-A017-3ADF807EB731}"/>
  </cellStyles>
  <dxfs count="37"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rgb="FF005DAB"/>
        </top>
        <bottom style="thin">
          <color rgb="FF005DAB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rgb="FF005DAB"/>
        </top>
        <bottom style="thin">
          <color rgb="FF005DAB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rgb="FF005DAB"/>
        </top>
        <bottom style="thin">
          <color rgb="FF005DAB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rgb="FF005DAB"/>
        </top>
        <bottom style="thin">
          <color rgb="FF005DAB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rgb="FF005DAB"/>
        </top>
        <bottom style="thin">
          <color rgb="FF005DAB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rgb="FF005DAB"/>
        </top>
        <bottom style="thin">
          <color rgb="FF005DAB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rgb="FF005DAB"/>
        </top>
        <bottom style="thin">
          <color rgb="FF005DAB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rgb="FF005DAB"/>
        </top>
        <bottom style="thin">
          <color rgb="FF005DAB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rgb="FF005DAB"/>
        </top>
        <bottom style="thin">
          <color rgb="FF005DAB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rgb="FF005DAB"/>
        </top>
        <bottom style="thin">
          <color rgb="FF005DAB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rgb="FF005DAB"/>
        </top>
        <bottom style="thin">
          <color rgb="FF005DAB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0" formatCode="General"/>
      <alignment horizontal="left" vertical="top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rgb="FF005DAB"/>
        </top>
        <bottom style="thin">
          <color rgb="FF005DAB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rgb="FF005DAB"/>
        </top>
        <bottom style="thin">
          <color rgb="FF005DAB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rgb="FF005DAB"/>
        </top>
        <bottom style="thin">
          <color rgb="FF005DAB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rgb="FF005DAB"/>
        </top>
        <bottom style="thin">
          <color rgb="FF005DAB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theme="4" tint="-0.24994659260841701"/>
        </left>
        <right style="thin">
          <color theme="4" tint="-0.24994659260841701"/>
        </right>
        <top style="thin">
          <color rgb="FF005DAB"/>
        </top>
        <bottom style="thin">
          <color rgb="FF005DAB"/>
        </bottom>
      </border>
      <protection locked="0" hidden="0"/>
    </dxf>
    <dxf>
      <border outline="0">
        <bottom style="thin">
          <color rgb="FF005DAB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0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family val="2"/>
        <scheme val="none"/>
      </font>
      <fill>
        <patternFill patternType="solid">
          <fgColor rgb="FF005DAB"/>
          <bgColor rgb="FF005DAB"/>
        </patternFill>
      </fill>
      <alignment horizontal="left" vertical="bottom" textRotation="0" wrapText="1" indent="0" justifyLastLine="0" shrinkToFit="0" readingOrder="0"/>
      <protection locked="0" hidden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rgb="FFF3F3F3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4" tint="-0.24994659260841701"/>
        </left>
        <right style="thin">
          <color theme="4" tint="-0.24994659260841701"/>
        </right>
        <top style="thin">
          <color rgb="FF005DAB"/>
        </top>
        <bottom style="thin">
          <color rgb="FF005DAB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rgb="FFF3F3F3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4" tint="-0.24994659260841701"/>
        </left>
        <right style="thin">
          <color theme="4" tint="-0.24994659260841701"/>
        </right>
        <top style="thin">
          <color rgb="FF005DAB"/>
        </top>
        <bottom style="thin">
          <color rgb="FF005DAB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rgb="FFF3F3F3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4" tint="-0.24994659260841701"/>
        </left>
        <right style="thin">
          <color theme="4" tint="-0.24994659260841701"/>
        </right>
        <top style="thin">
          <color rgb="FF005DAB"/>
        </top>
        <bottom style="thin">
          <color rgb="FF005DAB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rgb="FFF3F3F3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4" tint="-0.24994659260841701"/>
        </left>
        <right style="thin">
          <color theme="4" tint="-0.24994659260841701"/>
        </right>
        <top style="thin">
          <color rgb="FF005DAB"/>
        </top>
        <bottom style="thin">
          <color rgb="FF005DAB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rgb="FFF3F3F3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4" tint="-0.24994659260841701"/>
        </left>
        <right style="thin">
          <color theme="4" tint="-0.24994659260841701"/>
        </right>
        <top style="thin">
          <color rgb="FF005DAB"/>
        </top>
        <bottom style="thin">
          <color rgb="FF005DAB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4" tint="-0.24994659260841701"/>
        </left>
        <right style="thin">
          <color theme="4" tint="-0.24994659260841701"/>
        </right>
        <top style="thin">
          <color rgb="FF005DAB"/>
        </top>
        <bottom style="thin">
          <color rgb="FF005DAB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4" tint="-0.24994659260841701"/>
        </left>
        <right style="thin">
          <color theme="4" tint="-0.24994659260841701"/>
        </right>
        <top style="thin">
          <color rgb="FF005DAB"/>
        </top>
        <bottom style="thin">
          <color rgb="FF005DAB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rgb="FFF3F3F3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4" tint="-0.24994659260841701"/>
        </left>
        <right style="thin">
          <color theme="4" tint="-0.24994659260841701"/>
        </right>
        <top style="thin">
          <color rgb="FF005DAB"/>
        </top>
        <bottom style="thin">
          <color rgb="FF005DAB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rgb="FFF3F3F3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4" tint="-0.24994659260841701"/>
        </left>
        <right style="thin">
          <color theme="4" tint="-0.24994659260841701"/>
        </right>
        <top style="thin">
          <color rgb="FF005DAB"/>
        </top>
        <bottom style="thin">
          <color rgb="FF005DAB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rgb="FFF3F3F3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4" tint="-0.24994659260841701"/>
        </left>
        <right style="thin">
          <color theme="4" tint="-0.24994659260841701"/>
        </right>
        <top style="thin">
          <color rgb="FF005DAB"/>
        </top>
        <bottom style="thin">
          <color rgb="FF005DAB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rgb="FFF3F3F3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4" tint="-0.24994659260841701"/>
        </left>
        <right style="thin">
          <color theme="4" tint="-0.24994659260841701"/>
        </right>
        <top style="thin">
          <color rgb="FF005DAB"/>
        </top>
        <bottom style="thin">
          <color rgb="FF005DAB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rgb="FFF3F3F3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4" tint="-0.24994659260841701"/>
        </left>
        <right style="thin">
          <color theme="4" tint="-0.24994659260841701"/>
        </right>
        <top style="thin">
          <color rgb="FF005DAB"/>
        </top>
        <bottom style="thin">
          <color rgb="FF005DAB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rgb="FFF3F3F3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4" tint="-0.24994659260841701"/>
        </left>
        <right style="thin">
          <color theme="4" tint="-0.24994659260841701"/>
        </right>
        <top style="thin">
          <color rgb="FF005DAB"/>
        </top>
        <bottom style="thin">
          <color rgb="FF005DAB"/>
        </bottom>
      </border>
    </dxf>
    <dxf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rgb="FFF3F3F3"/>
          <bgColor auto="1"/>
        </patternFill>
      </fill>
      <alignment horizontal="left" vertical="top" textRotation="0" wrapText="1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family val="2"/>
        <scheme val="none"/>
      </font>
      <fill>
        <patternFill patternType="solid">
          <fgColor rgb="FF005DAB"/>
          <bgColor rgb="FF005DAB"/>
        </patternFill>
      </fill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F9C36DC-AE94-4FEC-BA0C-9D70FA0937EB}" name="Nominals" displayName="Nominals" ref="A4:P568" totalsRowShown="0" headerRowDxfId="36" dataDxfId="35">
  <autoFilter ref="A4:P568" xr:uid="{0B842336-15CF-4592-A314-79B485C8ADC8}"/>
  <tableColumns count="16">
    <tableColumn id="1" xr3:uid="{45051745-580A-48DF-B0CF-F3F7D33E0064}" name="Old Account Code" dataDxfId="34">
      <calculatedColumnFormula>IF(P5=0,"NA",P5)</calculatedColumnFormula>
    </tableColumn>
    <tableColumn id="2" xr3:uid="{0F8B568E-09E2-49AE-B025-0F01E2071E32}" name="New Account Code" dataDxfId="33"/>
    <tableColumn id="3" xr3:uid="{664BE696-75F8-4E78-A8C7-E986A3D03AB7}" name="Description" dataDxfId="32"/>
    <tableColumn id="4" xr3:uid="{AFF9EF2B-F41F-47AC-ADB9-F5BF99221694}" name="Account Sub Group 1_x000a_(CUKASG1)" dataDxfId="31"/>
    <tableColumn id="5" xr3:uid="{953A94E0-F023-4EF6-BD0A-2D96AC300648}" name="Account Sub Group 1_x000a_Description" dataDxfId="30"/>
    <tableColumn id="6" xr3:uid="{E9B2EFEC-BCE1-440B-AE58-855BC1B82FC8}" name="Account Sub Group 2_x000a_(CUKASG2)" dataDxfId="29"/>
    <tableColumn id="7" xr3:uid="{0850EFBF-51FA-43AE-8AB2-D8A7DEDA651F}" name="Account Sub Group 2_x000a_Description" dataDxfId="28"/>
    <tableColumn id="8" xr3:uid="{44E9512F-B68E-44BC-A7E9-2D33742E9941}" name="Financial Reporting Level 1_x000a_(CUKFRPT1)" dataDxfId="27"/>
    <tableColumn id="9" xr3:uid="{DE52048D-4F52-4BA0-BBFB-06476CB27BB3}" name="Financial Reporting 1_x000a_Description" dataDxfId="26"/>
    <tableColumn id="10" xr3:uid="{BD0194C3-9EE4-480C-A806-473C35D64B37}" name="Financial Reporting Level 2_x000a_(CUKFRPT2)" dataDxfId="25"/>
    <tableColumn id="11" xr3:uid="{C50F2B59-2959-4076-8AFD-57380DEB892D}" name="Financial Reporting 2 Description" dataDxfId="24"/>
    <tableColumn id="12" xr3:uid="{CD5CB621-9FC3-44FF-B23E-29BFE2F150C8}" name="Management Reporting_x000a_(CUKMRPT)" dataDxfId="23"/>
    <tableColumn id="13" xr3:uid="{1FE69600-8326-487B-A769-E0B4393C1773}" name="SERCOP_x000a_(CUKSER)" dataDxfId="22"/>
    <tableColumn id="14" xr3:uid="{D95AFD5B-3D43-4B4A-83F9-06B30A52F836}" name="SERCOP Description_x000a_(CUKSER)" dataDxfId="21"/>
    <tableColumn id="15" xr3:uid="{6E50227C-EAA7-4EA9-B06F-BDBEE016705F}" name="Integration Account?_x000a_(CUKINACC)" dataDxfId="20"/>
    <tableColumn id="16" xr3:uid="{5FC672D2-D1EB-49D6-83FC-7BE187E3A24F}" name="Legacy Reference_x000a_(CUKINACC)" dataDxfId="1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37195BC-9F9E-42E2-A00F-09EBD5A05702}" name="CC" displayName="CC" ref="A1:P186" totalsRowShown="0" headerRowDxfId="18" dataDxfId="17" tableBorderDxfId="16">
  <autoFilter ref="A1:P186" xr:uid="{128447CB-929D-49F2-A856-381F4024DA73}"/>
  <tableColumns count="16">
    <tableColumn id="1" xr3:uid="{43416D18-3C55-4FB0-9CA3-4AC0BF30133D}" name="Old Cost Centre" dataDxfId="15"/>
    <tableColumn id="2" xr3:uid="{D3AE8C66-0AA2-447F-8011-A4C434367E45}" name="New Cost Centre" dataDxfId="14"/>
    <tableColumn id="19" xr3:uid="{895D7CBB-E99B-438B-8DD9-29E8B8CC0F12}" name="Orignial New Cost Centre" dataDxfId="13"/>
    <tableColumn id="3" xr3:uid="{2FC6019B-4072-4E58-82CA-9C859FF30E05}" name="Description" dataDxfId="12"/>
    <tableColumn id="18" xr3:uid="{25B692C8-8668-45C8-8BE5-A6234EB9384B}" name="RB Description" dataDxfId="11"/>
    <tableColumn id="4" xr3:uid="{E0AAF80D-3518-4D19-A59A-A387E8E71ECD}" name="Directorate_x000a_(CUKORG1)" dataDxfId="10"/>
    <tableColumn id="6" xr3:uid="{7D245274-BCDB-4407-AC26-3C364C093BE0}" name="Head of Service_x000a_(CUKORG2)" dataDxfId="9"/>
    <tableColumn id="16" xr3:uid="{42098CFB-FBCB-4FDC-BBE6-D1534C76B08B}" name="HoS RB" dataDxfId="8"/>
    <tableColumn id="7" xr3:uid="{B369EB5A-6EBF-4E1C-93E6-FF2162032668}" name="Department_x000a_(CUKORG3)" dataDxfId="7"/>
    <tableColumn id="17" xr3:uid="{EE182F88-D4CF-43B0-992A-8F64A9774101}" name="Dept RB" dataDxfId="6"/>
    <tableColumn id="8" xr3:uid="{F7A8BAB7-CFC7-46E9-9B3C-2031BAB1F3C7}" name="Manager Name_x000a_(CUKMGRN)" dataDxfId="5"/>
    <tableColumn id="9" xr3:uid="{2237BF68-44E9-4906-989B-3C6A5EEE5A4B}" name="COFOG_x000a_(CUKCOFOG)" dataDxfId="4"/>
    <tableColumn id="10" xr3:uid="{15CFBD34-A036-4895-991F-B11F21ECD39D}" name="Quarterly Revenue Outturn_x000a_(CUKQRO)" dataDxfId="3"/>
    <tableColumn id="11" xr3:uid="{3856E5DB-0D2C-48EA-B3DE-1DB944CFB439}" name="Revenue Account Report_x000a_(CUKRA)" dataDxfId="2"/>
    <tableColumn id="12" xr3:uid="{6D48F152-E3F8-45C8-BFD0-795015B35AF3}" name="Revenue Outturn Report_x000a_(CUKRO)" dataDxfId="1"/>
    <tableColumn id="13" xr3:uid="{1DE8A9A4-7AC4-4BE9-8C6E-5658EACBC809}" name="Integra Legacy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98F9C-6493-473C-97D1-3264E4496552}">
  <dimension ref="A1:F381"/>
  <sheetViews>
    <sheetView topLeftCell="A2" workbookViewId="0">
      <selection activeCell="D2" sqref="D1:D1048576"/>
    </sheetView>
  </sheetViews>
  <sheetFormatPr defaultRowHeight="12.5" x14ac:dyDescent="0.25"/>
  <cols>
    <col min="1" max="1" width="16.08984375" customWidth="1"/>
    <col min="2" max="2" width="15.08984375" customWidth="1"/>
    <col min="3" max="3" width="19.36328125" customWidth="1"/>
    <col min="4" max="4" width="12.36328125" style="10" bestFit="1" customWidth="1"/>
    <col min="5" max="5" width="20" customWidth="1"/>
    <col min="6" max="6" width="0" hidden="1" customWidth="1"/>
  </cols>
  <sheetData>
    <row r="1" spans="1:6" hidden="1" x14ac:dyDescent="0.25">
      <c r="A1" s="2" t="s">
        <v>0</v>
      </c>
      <c r="B1" s="2" t="s">
        <v>1</v>
      </c>
      <c r="C1" s="2" t="s">
        <v>2</v>
      </c>
      <c r="D1" s="7" t="s">
        <v>3</v>
      </c>
      <c r="E1" s="2" t="s">
        <v>4</v>
      </c>
      <c r="F1" s="1" t="s">
        <v>5</v>
      </c>
    </row>
    <row r="2" spans="1:6" ht="13" x14ac:dyDescent="0.25">
      <c r="A2" s="3" t="s">
        <v>6</v>
      </c>
      <c r="B2" s="4" t="s">
        <v>7</v>
      </c>
      <c r="C2" s="3" t="s">
        <v>8</v>
      </c>
      <c r="D2" s="8" t="s">
        <v>9</v>
      </c>
      <c r="E2" s="3" t="s">
        <v>10</v>
      </c>
    </row>
    <row r="3" spans="1:6" x14ac:dyDescent="0.25">
      <c r="A3" s="5" t="s">
        <v>581</v>
      </c>
      <c r="B3" s="6">
        <v>45777</v>
      </c>
      <c r="C3" s="5" t="s">
        <v>103</v>
      </c>
      <c r="D3" s="9">
        <v>0.01</v>
      </c>
      <c r="E3" s="5" t="s">
        <v>104</v>
      </c>
      <c r="F3" s="1"/>
    </row>
    <row r="4" spans="1:6" x14ac:dyDescent="0.25">
      <c r="A4" s="5" t="s">
        <v>329</v>
      </c>
      <c r="B4" s="6">
        <v>45762</v>
      </c>
      <c r="C4" s="5" t="s">
        <v>331</v>
      </c>
      <c r="D4" s="9">
        <v>0.01</v>
      </c>
      <c r="E4" s="5" t="s">
        <v>330</v>
      </c>
      <c r="F4" s="1"/>
    </row>
    <row r="5" spans="1:6" x14ac:dyDescent="0.25">
      <c r="A5" s="5" t="s">
        <v>344</v>
      </c>
      <c r="B5" s="6">
        <v>45763</v>
      </c>
      <c r="C5" s="5" t="s">
        <v>342</v>
      </c>
      <c r="D5" s="9">
        <v>2.42</v>
      </c>
      <c r="E5" s="5" t="s">
        <v>302</v>
      </c>
      <c r="F5" s="1"/>
    </row>
    <row r="6" spans="1:6" x14ac:dyDescent="0.25">
      <c r="A6" s="5" t="s">
        <v>453</v>
      </c>
      <c r="B6" s="6">
        <v>45751</v>
      </c>
      <c r="C6" s="5" t="s">
        <v>336</v>
      </c>
      <c r="D6" s="9">
        <v>2.95</v>
      </c>
      <c r="E6" s="5" t="s">
        <v>448</v>
      </c>
      <c r="F6" s="1"/>
    </row>
    <row r="7" spans="1:6" x14ac:dyDescent="0.25">
      <c r="A7" s="5" t="s">
        <v>489</v>
      </c>
      <c r="B7" s="6">
        <v>45757</v>
      </c>
      <c r="C7" s="5" t="s">
        <v>336</v>
      </c>
      <c r="D7" s="9">
        <v>9.24</v>
      </c>
      <c r="E7" s="5" t="s">
        <v>445</v>
      </c>
      <c r="F7" s="1"/>
    </row>
    <row r="8" spans="1:6" x14ac:dyDescent="0.25">
      <c r="A8" s="5" t="s">
        <v>233</v>
      </c>
      <c r="B8" s="6">
        <v>45756</v>
      </c>
      <c r="C8" s="5" t="s">
        <v>234</v>
      </c>
      <c r="D8" s="9">
        <v>13.49</v>
      </c>
      <c r="E8" s="5" t="s">
        <v>235</v>
      </c>
      <c r="F8" s="1"/>
    </row>
    <row r="9" spans="1:6" x14ac:dyDescent="0.25">
      <c r="A9" s="5" t="s">
        <v>457</v>
      </c>
      <c r="B9" s="6">
        <v>45768</v>
      </c>
      <c r="C9" s="5" t="s">
        <v>336</v>
      </c>
      <c r="D9" s="9">
        <v>15</v>
      </c>
      <c r="E9" s="5" t="s">
        <v>337</v>
      </c>
      <c r="F9" s="1"/>
    </row>
    <row r="10" spans="1:6" x14ac:dyDescent="0.25">
      <c r="A10" s="5" t="s">
        <v>447</v>
      </c>
      <c r="B10" s="6">
        <v>45744</v>
      </c>
      <c r="C10" s="5" t="s">
        <v>336</v>
      </c>
      <c r="D10" s="9">
        <v>15</v>
      </c>
      <c r="E10" s="5" t="s">
        <v>448</v>
      </c>
      <c r="F10" s="1"/>
    </row>
    <row r="11" spans="1:6" x14ac:dyDescent="0.25">
      <c r="A11" s="5" t="s">
        <v>345</v>
      </c>
      <c r="B11" s="6">
        <v>45763</v>
      </c>
      <c r="C11" s="5" t="s">
        <v>342</v>
      </c>
      <c r="D11" s="9">
        <v>17.239999999999998</v>
      </c>
      <c r="E11" s="5" t="s">
        <v>302</v>
      </c>
      <c r="F11" s="1"/>
    </row>
    <row r="12" spans="1:6" x14ac:dyDescent="0.25">
      <c r="A12" s="5" t="s">
        <v>236</v>
      </c>
      <c r="B12" s="6">
        <v>45756</v>
      </c>
      <c r="C12" s="5" t="s">
        <v>218</v>
      </c>
      <c r="D12" s="9">
        <v>17.78</v>
      </c>
      <c r="E12" s="5" t="s">
        <v>139</v>
      </c>
      <c r="F12" s="1"/>
    </row>
    <row r="13" spans="1:6" x14ac:dyDescent="0.25">
      <c r="A13" s="5" t="s">
        <v>515</v>
      </c>
      <c r="B13" s="6">
        <v>45776</v>
      </c>
      <c r="C13" s="5" t="s">
        <v>516</v>
      </c>
      <c r="D13" s="9">
        <v>21.6</v>
      </c>
      <c r="E13" s="5" t="s">
        <v>517</v>
      </c>
      <c r="F13" s="1"/>
    </row>
    <row r="14" spans="1:6" x14ac:dyDescent="0.25">
      <c r="A14" s="5" t="s">
        <v>556</v>
      </c>
      <c r="B14" s="6">
        <v>45779</v>
      </c>
      <c r="C14" s="5" t="s">
        <v>503</v>
      </c>
      <c r="D14" s="9">
        <v>22.43</v>
      </c>
      <c r="E14" s="5" t="s">
        <v>504</v>
      </c>
      <c r="F14" s="1"/>
    </row>
    <row r="15" spans="1:6" x14ac:dyDescent="0.25">
      <c r="A15" s="5" t="s">
        <v>505</v>
      </c>
      <c r="B15" s="6">
        <v>45775</v>
      </c>
      <c r="C15" s="5" t="s">
        <v>503</v>
      </c>
      <c r="D15" s="9">
        <v>23.04</v>
      </c>
      <c r="E15" s="5" t="s">
        <v>504</v>
      </c>
      <c r="F15" s="1"/>
    </row>
    <row r="16" spans="1:6" x14ac:dyDescent="0.25">
      <c r="A16" s="5" t="s">
        <v>515</v>
      </c>
      <c r="B16" s="6">
        <v>45776</v>
      </c>
      <c r="C16" s="5" t="s">
        <v>516</v>
      </c>
      <c r="D16" s="9">
        <v>23.81</v>
      </c>
      <c r="E16" s="5" t="s">
        <v>517</v>
      </c>
      <c r="F16" s="1"/>
    </row>
    <row r="17" spans="1:6" x14ac:dyDescent="0.25">
      <c r="A17" s="5" t="s">
        <v>502</v>
      </c>
      <c r="B17" s="6">
        <v>45775</v>
      </c>
      <c r="C17" s="5" t="s">
        <v>503</v>
      </c>
      <c r="D17" s="9">
        <v>24.05</v>
      </c>
      <c r="E17" s="5" t="s">
        <v>504</v>
      </c>
      <c r="F17" s="1"/>
    </row>
    <row r="18" spans="1:6" x14ac:dyDescent="0.25">
      <c r="A18" s="5" t="s">
        <v>279</v>
      </c>
      <c r="B18" s="6">
        <v>45758</v>
      </c>
      <c r="C18" s="5" t="s">
        <v>280</v>
      </c>
      <c r="D18" s="9">
        <v>26.24</v>
      </c>
      <c r="E18" s="5" t="s">
        <v>281</v>
      </c>
      <c r="F18" s="1"/>
    </row>
    <row r="19" spans="1:6" x14ac:dyDescent="0.25">
      <c r="A19" s="5" t="s">
        <v>551</v>
      </c>
      <c r="B19" s="6">
        <v>45783</v>
      </c>
      <c r="C19" s="5" t="s">
        <v>552</v>
      </c>
      <c r="D19" s="9">
        <v>27.5</v>
      </c>
      <c r="E19" s="5" t="s">
        <v>553</v>
      </c>
      <c r="F19" s="1"/>
    </row>
    <row r="20" spans="1:6" x14ac:dyDescent="0.25">
      <c r="A20" s="5" t="s">
        <v>339</v>
      </c>
      <c r="B20" s="6">
        <v>45763</v>
      </c>
      <c r="C20" s="5" t="s">
        <v>301</v>
      </c>
      <c r="D20" s="9">
        <v>28.76</v>
      </c>
      <c r="E20" s="5" t="s">
        <v>302</v>
      </c>
      <c r="F20" s="1"/>
    </row>
    <row r="21" spans="1:6" x14ac:dyDescent="0.25">
      <c r="A21" s="5" t="s">
        <v>216</v>
      </c>
      <c r="B21" s="6">
        <v>45747</v>
      </c>
      <c r="C21" s="5" t="s">
        <v>15</v>
      </c>
      <c r="D21" s="9">
        <v>36.25</v>
      </c>
      <c r="E21" s="5" t="s">
        <v>16</v>
      </c>
      <c r="F21" s="1"/>
    </row>
    <row r="22" spans="1:6" x14ac:dyDescent="0.25">
      <c r="A22" s="5" t="s">
        <v>105</v>
      </c>
      <c r="B22" s="6">
        <v>45747</v>
      </c>
      <c r="C22" s="5" t="s">
        <v>106</v>
      </c>
      <c r="D22" s="9">
        <v>44.69</v>
      </c>
      <c r="E22" s="5" t="s">
        <v>107</v>
      </c>
      <c r="F22" s="1"/>
    </row>
    <row r="23" spans="1:6" x14ac:dyDescent="0.25">
      <c r="A23" s="5" t="s">
        <v>556</v>
      </c>
      <c r="B23" s="6">
        <v>45779</v>
      </c>
      <c r="C23" s="5" t="s">
        <v>503</v>
      </c>
      <c r="D23" s="9">
        <v>44.86</v>
      </c>
      <c r="E23" s="5" t="s">
        <v>504</v>
      </c>
      <c r="F23" s="1"/>
    </row>
    <row r="24" spans="1:6" x14ac:dyDescent="0.25">
      <c r="A24" s="5" t="s">
        <v>505</v>
      </c>
      <c r="B24" s="6">
        <v>45775</v>
      </c>
      <c r="C24" s="5" t="s">
        <v>506</v>
      </c>
      <c r="D24" s="9">
        <v>44.86</v>
      </c>
      <c r="E24" s="5" t="s">
        <v>504</v>
      </c>
      <c r="F24" s="1"/>
    </row>
    <row r="25" spans="1:6" x14ac:dyDescent="0.25">
      <c r="A25" s="5" t="s">
        <v>583</v>
      </c>
      <c r="B25" s="6">
        <v>45777</v>
      </c>
      <c r="C25" s="5" t="s">
        <v>117</v>
      </c>
      <c r="D25" s="9">
        <v>45.46</v>
      </c>
      <c r="E25" s="5" t="s">
        <v>118</v>
      </c>
      <c r="F25" s="1"/>
    </row>
    <row r="26" spans="1:6" x14ac:dyDescent="0.25">
      <c r="A26" s="5" t="s">
        <v>224</v>
      </c>
      <c r="B26" s="6">
        <v>45756</v>
      </c>
      <c r="C26" s="5" t="s">
        <v>225</v>
      </c>
      <c r="D26" s="9">
        <v>49.2</v>
      </c>
      <c r="E26" s="5" t="s">
        <v>226</v>
      </c>
      <c r="F26" s="1"/>
    </row>
    <row r="27" spans="1:6" x14ac:dyDescent="0.25">
      <c r="A27" s="5" t="s">
        <v>14</v>
      </c>
      <c r="B27" s="6">
        <v>45740</v>
      </c>
      <c r="C27" s="5" t="s">
        <v>15</v>
      </c>
      <c r="D27" s="9">
        <v>50.75</v>
      </c>
      <c r="E27" s="5" t="s">
        <v>16</v>
      </c>
      <c r="F27" s="1"/>
    </row>
    <row r="28" spans="1:6" x14ac:dyDescent="0.25">
      <c r="A28" s="5" t="s">
        <v>604</v>
      </c>
      <c r="B28" s="6">
        <v>45777</v>
      </c>
      <c r="C28" s="5" t="s">
        <v>605</v>
      </c>
      <c r="D28" s="9">
        <v>55</v>
      </c>
      <c r="E28" s="5" t="s">
        <v>92</v>
      </c>
      <c r="F28" s="1"/>
    </row>
    <row r="29" spans="1:6" x14ac:dyDescent="0.25">
      <c r="A29" s="5" t="s">
        <v>515</v>
      </c>
      <c r="B29" s="6">
        <v>45776</v>
      </c>
      <c r="C29" s="5" t="s">
        <v>516</v>
      </c>
      <c r="D29" s="9">
        <v>58.08</v>
      </c>
      <c r="E29" s="5" t="s">
        <v>517</v>
      </c>
      <c r="F29" s="1"/>
    </row>
    <row r="30" spans="1:6" x14ac:dyDescent="0.25">
      <c r="A30" s="5" t="s">
        <v>321</v>
      </c>
      <c r="B30" s="6">
        <v>45762</v>
      </c>
      <c r="C30" s="5" t="s">
        <v>277</v>
      </c>
      <c r="D30" s="9">
        <v>60</v>
      </c>
      <c r="E30" s="5" t="s">
        <v>208</v>
      </c>
      <c r="F30" s="1"/>
    </row>
    <row r="31" spans="1:6" x14ac:dyDescent="0.25">
      <c r="A31" s="5" t="s">
        <v>160</v>
      </c>
      <c r="B31" s="6">
        <v>45749</v>
      </c>
      <c r="C31" s="5" t="s">
        <v>161</v>
      </c>
      <c r="D31" s="9">
        <v>61.56</v>
      </c>
      <c r="E31" s="5" t="s">
        <v>162</v>
      </c>
      <c r="F31" s="1"/>
    </row>
    <row r="32" spans="1:6" x14ac:dyDescent="0.25">
      <c r="A32" s="5" t="s">
        <v>561</v>
      </c>
      <c r="B32" s="6">
        <v>45779</v>
      </c>
      <c r="C32" s="5" t="s">
        <v>336</v>
      </c>
      <c r="D32" s="9">
        <v>62</v>
      </c>
      <c r="E32" s="5" t="s">
        <v>448</v>
      </c>
      <c r="F32" s="1"/>
    </row>
    <row r="33" spans="1:6" x14ac:dyDescent="0.25">
      <c r="A33" s="5" t="s">
        <v>591</v>
      </c>
      <c r="B33" s="6">
        <v>45778</v>
      </c>
      <c r="C33" s="5" t="s">
        <v>150</v>
      </c>
      <c r="D33" s="9">
        <v>63</v>
      </c>
      <c r="E33" s="5" t="s">
        <v>151</v>
      </c>
      <c r="F33" s="1"/>
    </row>
    <row r="34" spans="1:6" x14ac:dyDescent="0.25">
      <c r="A34" s="5" t="s">
        <v>264</v>
      </c>
      <c r="B34" s="6">
        <v>45748</v>
      </c>
      <c r="C34" s="5" t="s">
        <v>150</v>
      </c>
      <c r="D34" s="9">
        <v>63</v>
      </c>
      <c r="E34" s="5" t="s">
        <v>151</v>
      </c>
      <c r="F34" s="1"/>
    </row>
    <row r="35" spans="1:6" x14ac:dyDescent="0.25">
      <c r="A35" s="5" t="s">
        <v>575</v>
      </c>
      <c r="B35" s="6">
        <v>45783</v>
      </c>
      <c r="C35" s="5" t="s">
        <v>161</v>
      </c>
      <c r="D35" s="9">
        <v>63.61</v>
      </c>
      <c r="E35" s="5" t="s">
        <v>162</v>
      </c>
      <c r="F35" s="1"/>
    </row>
    <row r="36" spans="1:6" x14ac:dyDescent="0.25">
      <c r="A36" s="5" t="s">
        <v>340</v>
      </c>
      <c r="B36" s="6">
        <v>45763</v>
      </c>
      <c r="C36" s="5" t="s">
        <v>301</v>
      </c>
      <c r="D36" s="9">
        <v>64.3</v>
      </c>
      <c r="E36" s="5" t="s">
        <v>302</v>
      </c>
      <c r="F36" s="1"/>
    </row>
    <row r="37" spans="1:6" x14ac:dyDescent="0.25">
      <c r="A37" s="5" t="s">
        <v>338</v>
      </c>
      <c r="B37" s="6">
        <v>45763</v>
      </c>
      <c r="C37" s="5" t="s">
        <v>277</v>
      </c>
      <c r="D37" s="9">
        <v>70</v>
      </c>
      <c r="E37" s="5" t="s">
        <v>208</v>
      </c>
      <c r="F37" s="1"/>
    </row>
    <row r="38" spans="1:6" x14ac:dyDescent="0.25">
      <c r="A38" s="5" t="s">
        <v>582</v>
      </c>
      <c r="B38" s="6">
        <v>45777</v>
      </c>
      <c r="C38" s="5" t="s">
        <v>117</v>
      </c>
      <c r="D38" s="9">
        <v>70.61</v>
      </c>
      <c r="E38" s="5" t="s">
        <v>118</v>
      </c>
      <c r="F38" s="1"/>
    </row>
    <row r="39" spans="1:6" x14ac:dyDescent="0.25">
      <c r="A39" s="5" t="s">
        <v>11</v>
      </c>
      <c r="B39" s="6">
        <v>45748</v>
      </c>
      <c r="C39" s="5" t="s">
        <v>12</v>
      </c>
      <c r="D39" s="9">
        <v>74.7</v>
      </c>
      <c r="E39" s="5" t="s">
        <v>13</v>
      </c>
      <c r="F39" s="1"/>
    </row>
    <row r="40" spans="1:6" x14ac:dyDescent="0.25">
      <c r="A40" s="5" t="s">
        <v>116</v>
      </c>
      <c r="B40" s="6">
        <v>45747</v>
      </c>
      <c r="C40" s="5" t="s">
        <v>117</v>
      </c>
      <c r="D40" s="9">
        <v>75</v>
      </c>
      <c r="E40" s="5" t="s">
        <v>118</v>
      </c>
      <c r="F40" s="1"/>
    </row>
    <row r="41" spans="1:6" x14ac:dyDescent="0.25">
      <c r="A41" s="5" t="s">
        <v>120</v>
      </c>
      <c r="B41" s="6">
        <v>45747</v>
      </c>
      <c r="C41" s="5" t="s">
        <v>117</v>
      </c>
      <c r="D41" s="9">
        <v>75</v>
      </c>
      <c r="E41" s="5" t="s">
        <v>118</v>
      </c>
      <c r="F41" s="1"/>
    </row>
    <row r="42" spans="1:6" x14ac:dyDescent="0.25">
      <c r="A42" s="5" t="s">
        <v>455</v>
      </c>
      <c r="B42" s="6">
        <v>45758</v>
      </c>
      <c r="C42" s="5" t="s">
        <v>336</v>
      </c>
      <c r="D42" s="9">
        <v>76.69</v>
      </c>
      <c r="E42" s="5" t="s">
        <v>448</v>
      </c>
      <c r="F42" s="1"/>
    </row>
    <row r="43" spans="1:6" x14ac:dyDescent="0.25">
      <c r="A43" s="5" t="s">
        <v>416</v>
      </c>
      <c r="B43" s="6">
        <v>45770</v>
      </c>
      <c r="C43" s="5" t="s">
        <v>277</v>
      </c>
      <c r="D43" s="9">
        <v>78</v>
      </c>
      <c r="E43" s="5" t="s">
        <v>208</v>
      </c>
      <c r="F43" s="1"/>
    </row>
    <row r="44" spans="1:6" x14ac:dyDescent="0.25">
      <c r="A44" s="5" t="s">
        <v>272</v>
      </c>
      <c r="B44" s="6">
        <v>45758</v>
      </c>
      <c r="C44" s="5" t="s">
        <v>128</v>
      </c>
      <c r="D44" s="9">
        <v>78</v>
      </c>
      <c r="E44" s="5" t="s">
        <v>182</v>
      </c>
      <c r="F44" s="1"/>
    </row>
    <row r="45" spans="1:6" x14ac:dyDescent="0.25">
      <c r="A45" s="5" t="s">
        <v>393</v>
      </c>
      <c r="B45" s="6">
        <v>45755</v>
      </c>
      <c r="C45" s="5" t="s">
        <v>391</v>
      </c>
      <c r="D45" s="9">
        <v>78.52</v>
      </c>
      <c r="E45" s="5" t="s">
        <v>392</v>
      </c>
      <c r="F45" s="1"/>
    </row>
    <row r="46" spans="1:6" x14ac:dyDescent="0.25">
      <c r="A46" s="5" t="s">
        <v>620</v>
      </c>
      <c r="B46" s="6">
        <v>45777</v>
      </c>
      <c r="C46" s="5" t="s">
        <v>621</v>
      </c>
      <c r="D46" s="9">
        <v>85.88</v>
      </c>
      <c r="E46" s="5" t="s">
        <v>622</v>
      </c>
      <c r="F46" s="1"/>
    </row>
    <row r="47" spans="1:6" x14ac:dyDescent="0.25">
      <c r="A47" s="5" t="s">
        <v>515</v>
      </c>
      <c r="B47" s="6">
        <v>45776</v>
      </c>
      <c r="C47" s="5" t="s">
        <v>516</v>
      </c>
      <c r="D47" s="9">
        <v>86.4</v>
      </c>
      <c r="E47" s="5" t="s">
        <v>517</v>
      </c>
      <c r="F47" s="1"/>
    </row>
    <row r="48" spans="1:6" x14ac:dyDescent="0.25">
      <c r="A48" s="5" t="s">
        <v>556</v>
      </c>
      <c r="B48" s="6">
        <v>45779</v>
      </c>
      <c r="C48" s="5" t="s">
        <v>503</v>
      </c>
      <c r="D48" s="9">
        <v>89.71</v>
      </c>
      <c r="E48" s="5" t="s">
        <v>504</v>
      </c>
      <c r="F48" s="1"/>
    </row>
    <row r="49" spans="1:6" x14ac:dyDescent="0.25">
      <c r="A49" s="5" t="s">
        <v>420</v>
      </c>
      <c r="B49" s="6">
        <v>45770</v>
      </c>
      <c r="C49" s="5" t="s">
        <v>249</v>
      </c>
      <c r="D49" s="9">
        <v>90</v>
      </c>
      <c r="E49" s="5" t="s">
        <v>421</v>
      </c>
      <c r="F49" s="1"/>
    </row>
    <row r="50" spans="1:6" x14ac:dyDescent="0.25">
      <c r="A50" s="5" t="s">
        <v>269</v>
      </c>
      <c r="B50" s="6">
        <v>45758</v>
      </c>
      <c r="C50" s="5" t="s">
        <v>128</v>
      </c>
      <c r="D50" s="9">
        <v>90</v>
      </c>
      <c r="E50" s="5" t="s">
        <v>182</v>
      </c>
      <c r="F50" s="1"/>
    </row>
    <row r="51" spans="1:6" x14ac:dyDescent="0.25">
      <c r="A51" s="5" t="s">
        <v>266</v>
      </c>
      <c r="B51" s="6">
        <v>45730</v>
      </c>
      <c r="C51" s="5" t="s">
        <v>267</v>
      </c>
      <c r="D51" s="9">
        <v>95</v>
      </c>
      <c r="E51" s="5" t="s">
        <v>268</v>
      </c>
      <c r="F51" s="1"/>
    </row>
    <row r="52" spans="1:6" x14ac:dyDescent="0.25">
      <c r="A52" s="5" t="s">
        <v>419</v>
      </c>
      <c r="B52" s="6">
        <v>45771</v>
      </c>
      <c r="C52" s="5" t="s">
        <v>385</v>
      </c>
      <c r="D52" s="9">
        <v>96</v>
      </c>
      <c r="E52" s="5" t="s">
        <v>136</v>
      </c>
      <c r="F52" s="1"/>
    </row>
    <row r="53" spans="1:6" x14ac:dyDescent="0.25">
      <c r="A53" s="5" t="s">
        <v>344</v>
      </c>
      <c r="B53" s="6">
        <v>45763</v>
      </c>
      <c r="C53" s="5" t="s">
        <v>342</v>
      </c>
      <c r="D53" s="9">
        <v>96.13</v>
      </c>
      <c r="E53" s="5" t="s">
        <v>302</v>
      </c>
      <c r="F53" s="1"/>
    </row>
    <row r="54" spans="1:6" x14ac:dyDescent="0.25">
      <c r="A54" s="5" t="s">
        <v>343</v>
      </c>
      <c r="B54" s="6">
        <v>45763</v>
      </c>
      <c r="C54" s="5" t="s">
        <v>342</v>
      </c>
      <c r="D54" s="9">
        <v>99.01</v>
      </c>
      <c r="E54" s="5" t="s">
        <v>302</v>
      </c>
      <c r="F54" s="1"/>
    </row>
    <row r="55" spans="1:6" x14ac:dyDescent="0.25">
      <c r="A55" s="5" t="s">
        <v>203</v>
      </c>
      <c r="B55" s="6">
        <v>45747</v>
      </c>
      <c r="C55" s="5" t="s">
        <v>69</v>
      </c>
      <c r="D55" s="9">
        <v>102</v>
      </c>
      <c r="E55" s="5" t="s">
        <v>204</v>
      </c>
      <c r="F55" s="1"/>
    </row>
    <row r="56" spans="1:6" x14ac:dyDescent="0.25">
      <c r="A56" s="5" t="s">
        <v>540</v>
      </c>
      <c r="B56" s="6">
        <v>45778</v>
      </c>
      <c r="C56" s="5" t="s">
        <v>175</v>
      </c>
      <c r="D56" s="9">
        <v>102.72</v>
      </c>
      <c r="E56" s="5" t="s">
        <v>176</v>
      </c>
      <c r="F56" s="1"/>
    </row>
    <row r="57" spans="1:6" x14ac:dyDescent="0.25">
      <c r="A57" s="5" t="s">
        <v>518</v>
      </c>
      <c r="B57" s="6">
        <v>45777</v>
      </c>
      <c r="C57" s="5" t="s">
        <v>78</v>
      </c>
      <c r="D57" s="9">
        <v>108</v>
      </c>
      <c r="E57" s="5" t="s">
        <v>79</v>
      </c>
      <c r="F57" s="1"/>
    </row>
    <row r="58" spans="1:6" x14ac:dyDescent="0.25">
      <c r="A58" s="5" t="s">
        <v>522</v>
      </c>
      <c r="B58" s="6">
        <v>45770</v>
      </c>
      <c r="C58" s="5" t="s">
        <v>523</v>
      </c>
      <c r="D58" s="9">
        <v>111.65</v>
      </c>
      <c r="E58" s="5" t="s">
        <v>524</v>
      </c>
      <c r="F58" s="1"/>
    </row>
    <row r="59" spans="1:6" x14ac:dyDescent="0.25">
      <c r="A59" s="5" t="s">
        <v>119</v>
      </c>
      <c r="B59" s="6">
        <v>45747</v>
      </c>
      <c r="C59" s="5" t="s">
        <v>117</v>
      </c>
      <c r="D59" s="9">
        <v>113.04</v>
      </c>
      <c r="E59" s="5" t="s">
        <v>118</v>
      </c>
      <c r="F59" s="1"/>
    </row>
    <row r="60" spans="1:6" x14ac:dyDescent="0.25">
      <c r="A60" s="5" t="s">
        <v>410</v>
      </c>
      <c r="B60" s="6">
        <v>45770</v>
      </c>
      <c r="C60" s="5" t="s">
        <v>411</v>
      </c>
      <c r="D60" s="9">
        <v>113.4</v>
      </c>
      <c r="E60" s="5" t="s">
        <v>208</v>
      </c>
      <c r="F60" s="1"/>
    </row>
    <row r="61" spans="1:6" x14ac:dyDescent="0.25">
      <c r="A61" s="5" t="s">
        <v>427</v>
      </c>
      <c r="B61" s="6">
        <v>45771</v>
      </c>
      <c r="C61" s="5" t="s">
        <v>428</v>
      </c>
      <c r="D61" s="9">
        <v>117</v>
      </c>
      <c r="E61" s="5" t="s">
        <v>429</v>
      </c>
      <c r="F61" s="1"/>
    </row>
    <row r="62" spans="1:6" x14ac:dyDescent="0.25">
      <c r="A62" s="5" t="s">
        <v>177</v>
      </c>
      <c r="B62" s="6">
        <v>45737</v>
      </c>
      <c r="C62" s="5" t="s">
        <v>178</v>
      </c>
      <c r="D62" s="9">
        <v>118.8</v>
      </c>
      <c r="E62" s="5" t="s">
        <v>179</v>
      </c>
      <c r="F62" s="1"/>
    </row>
    <row r="63" spans="1:6" x14ac:dyDescent="0.25">
      <c r="A63" s="5" t="s">
        <v>400</v>
      </c>
      <c r="B63" s="6">
        <v>45754</v>
      </c>
      <c r="C63" s="5" t="s">
        <v>401</v>
      </c>
      <c r="D63" s="9">
        <v>118.82</v>
      </c>
      <c r="E63" s="5" t="s">
        <v>402</v>
      </c>
      <c r="F63" s="1"/>
    </row>
    <row r="64" spans="1:6" x14ac:dyDescent="0.25">
      <c r="A64" s="5" t="s">
        <v>49</v>
      </c>
      <c r="B64" s="6">
        <v>45741</v>
      </c>
      <c r="C64" s="5" t="s">
        <v>46</v>
      </c>
      <c r="D64" s="9">
        <v>120</v>
      </c>
      <c r="E64" s="5" t="s">
        <v>47</v>
      </c>
      <c r="F64" s="1"/>
    </row>
    <row r="65" spans="1:6" x14ac:dyDescent="0.25">
      <c r="A65" s="5" t="s">
        <v>346</v>
      </c>
      <c r="B65" s="6">
        <v>45755</v>
      </c>
      <c r="C65" s="5" t="s">
        <v>46</v>
      </c>
      <c r="D65" s="9">
        <v>126</v>
      </c>
      <c r="E65" s="5" t="s">
        <v>47</v>
      </c>
      <c r="F65" s="1"/>
    </row>
    <row r="66" spans="1:6" x14ac:dyDescent="0.25">
      <c r="A66" s="5" t="s">
        <v>279</v>
      </c>
      <c r="B66" s="6">
        <v>45758</v>
      </c>
      <c r="C66" s="5" t="s">
        <v>280</v>
      </c>
      <c r="D66" s="9">
        <v>130.56</v>
      </c>
      <c r="E66" s="5" t="s">
        <v>281</v>
      </c>
      <c r="F66" s="1"/>
    </row>
    <row r="67" spans="1:6" x14ac:dyDescent="0.25">
      <c r="A67" s="5" t="s">
        <v>491</v>
      </c>
      <c r="B67" s="6">
        <v>45776</v>
      </c>
      <c r="C67" s="5" t="s">
        <v>277</v>
      </c>
      <c r="D67" s="9">
        <v>131</v>
      </c>
      <c r="E67" s="5" t="s">
        <v>139</v>
      </c>
      <c r="F67" s="1"/>
    </row>
    <row r="68" spans="1:6" x14ac:dyDescent="0.25">
      <c r="A68" s="5" t="s">
        <v>332</v>
      </c>
      <c r="B68" s="6">
        <v>45761</v>
      </c>
      <c r="C68" s="5" t="s">
        <v>333</v>
      </c>
      <c r="D68" s="9">
        <v>140</v>
      </c>
      <c r="E68" s="5" t="s">
        <v>334</v>
      </c>
      <c r="F68" s="1"/>
    </row>
    <row r="69" spans="1:6" x14ac:dyDescent="0.25">
      <c r="A69" s="5" t="s">
        <v>573</v>
      </c>
      <c r="B69" s="6">
        <v>45778</v>
      </c>
      <c r="C69" s="5" t="s">
        <v>251</v>
      </c>
      <c r="D69" s="9">
        <v>144</v>
      </c>
      <c r="E69" s="5" t="s">
        <v>252</v>
      </c>
      <c r="F69" s="1"/>
    </row>
    <row r="70" spans="1:6" x14ac:dyDescent="0.25">
      <c r="A70" s="5" t="s">
        <v>250</v>
      </c>
      <c r="B70" s="6">
        <v>45758</v>
      </c>
      <c r="C70" s="5" t="s">
        <v>251</v>
      </c>
      <c r="D70" s="9">
        <v>144</v>
      </c>
      <c r="E70" s="5" t="s">
        <v>252</v>
      </c>
      <c r="F70" s="1"/>
    </row>
    <row r="71" spans="1:6" x14ac:dyDescent="0.25">
      <c r="A71" s="5" t="s">
        <v>563</v>
      </c>
      <c r="B71" s="6">
        <v>45777</v>
      </c>
      <c r="C71" s="5" t="s">
        <v>15</v>
      </c>
      <c r="D71" s="9">
        <v>144.06</v>
      </c>
      <c r="E71" s="5" t="s">
        <v>155</v>
      </c>
      <c r="F71" s="1"/>
    </row>
    <row r="72" spans="1:6" x14ac:dyDescent="0.25">
      <c r="A72" s="5" t="s">
        <v>458</v>
      </c>
      <c r="B72" s="6">
        <v>45771</v>
      </c>
      <c r="C72" s="5" t="s">
        <v>336</v>
      </c>
      <c r="D72" s="9">
        <v>148.41999999999999</v>
      </c>
      <c r="E72" s="5" t="s">
        <v>445</v>
      </c>
      <c r="F72" s="1"/>
    </row>
    <row r="73" spans="1:6" x14ac:dyDescent="0.25">
      <c r="A73" s="5" t="s">
        <v>476</v>
      </c>
      <c r="B73" s="6">
        <v>45770</v>
      </c>
      <c r="C73" s="5" t="s">
        <v>46</v>
      </c>
      <c r="D73" s="9">
        <v>156</v>
      </c>
      <c r="E73" s="5" t="s">
        <v>47</v>
      </c>
      <c r="F73" s="1"/>
    </row>
    <row r="74" spans="1:6" x14ac:dyDescent="0.25">
      <c r="A74" s="5" t="s">
        <v>172</v>
      </c>
      <c r="B74" s="6">
        <v>45747</v>
      </c>
      <c r="C74" s="5" t="s">
        <v>46</v>
      </c>
      <c r="D74" s="9">
        <v>156</v>
      </c>
      <c r="E74" s="5" t="s">
        <v>47</v>
      </c>
      <c r="F74" s="1"/>
    </row>
    <row r="75" spans="1:6" x14ac:dyDescent="0.25">
      <c r="A75" s="5" t="s">
        <v>173</v>
      </c>
      <c r="B75" s="6">
        <v>45747</v>
      </c>
      <c r="C75" s="5" t="s">
        <v>46</v>
      </c>
      <c r="D75" s="9">
        <v>156</v>
      </c>
      <c r="E75" s="5" t="s">
        <v>47</v>
      </c>
      <c r="F75" s="1"/>
    </row>
    <row r="76" spans="1:6" x14ac:dyDescent="0.25">
      <c r="A76" s="5" t="s">
        <v>45</v>
      </c>
      <c r="B76" s="6">
        <v>45741</v>
      </c>
      <c r="C76" s="5" t="s">
        <v>46</v>
      </c>
      <c r="D76" s="9">
        <v>156</v>
      </c>
      <c r="E76" s="5" t="s">
        <v>47</v>
      </c>
      <c r="F76" s="1"/>
    </row>
    <row r="77" spans="1:6" x14ac:dyDescent="0.25">
      <c r="A77" s="5" t="s">
        <v>48</v>
      </c>
      <c r="B77" s="6">
        <v>45741</v>
      </c>
      <c r="C77" s="5" t="s">
        <v>46</v>
      </c>
      <c r="D77" s="9">
        <v>156</v>
      </c>
      <c r="E77" s="5" t="s">
        <v>47</v>
      </c>
      <c r="F77" s="1"/>
    </row>
    <row r="78" spans="1:6" x14ac:dyDescent="0.25">
      <c r="A78" s="5" t="s">
        <v>531</v>
      </c>
      <c r="B78" s="6">
        <v>45776</v>
      </c>
      <c r="C78" s="5" t="s">
        <v>405</v>
      </c>
      <c r="D78" s="9">
        <v>162</v>
      </c>
      <c r="E78" s="5" t="s">
        <v>532</v>
      </c>
      <c r="F78" s="1"/>
    </row>
    <row r="79" spans="1:6" x14ac:dyDescent="0.25">
      <c r="A79" s="5" t="s">
        <v>420</v>
      </c>
      <c r="B79" s="6">
        <v>45770</v>
      </c>
      <c r="C79" s="5" t="s">
        <v>249</v>
      </c>
      <c r="D79" s="9">
        <v>168</v>
      </c>
      <c r="E79" s="5" t="s">
        <v>421</v>
      </c>
      <c r="F79" s="1"/>
    </row>
    <row r="80" spans="1:6" x14ac:dyDescent="0.25">
      <c r="A80" s="5" t="s">
        <v>347</v>
      </c>
      <c r="B80" s="6">
        <v>45755</v>
      </c>
      <c r="C80" s="5" t="s">
        <v>46</v>
      </c>
      <c r="D80" s="9">
        <v>174</v>
      </c>
      <c r="E80" s="5" t="s">
        <v>47</v>
      </c>
      <c r="F80" s="1"/>
    </row>
    <row r="81" spans="1:6" x14ac:dyDescent="0.25">
      <c r="A81" s="5" t="s">
        <v>389</v>
      </c>
      <c r="B81" s="6">
        <v>45764</v>
      </c>
      <c r="C81" s="5" t="s">
        <v>385</v>
      </c>
      <c r="D81" s="9">
        <v>178.52</v>
      </c>
      <c r="E81" s="5" t="s">
        <v>136</v>
      </c>
      <c r="F81" s="1"/>
    </row>
    <row r="82" spans="1:6" x14ac:dyDescent="0.25">
      <c r="A82" s="5" t="s">
        <v>71</v>
      </c>
      <c r="B82" s="6">
        <v>45744</v>
      </c>
      <c r="C82" s="5" t="s">
        <v>72</v>
      </c>
      <c r="D82" s="9">
        <v>178.8</v>
      </c>
      <c r="E82" s="5" t="s">
        <v>73</v>
      </c>
      <c r="F82" s="1"/>
    </row>
    <row r="83" spans="1:6" x14ac:dyDescent="0.25">
      <c r="A83" s="5" t="s">
        <v>183</v>
      </c>
      <c r="B83" s="6">
        <v>45744</v>
      </c>
      <c r="C83" s="5" t="s">
        <v>128</v>
      </c>
      <c r="D83" s="9">
        <v>180</v>
      </c>
      <c r="E83" s="5" t="s">
        <v>182</v>
      </c>
      <c r="F83" s="1"/>
    </row>
    <row r="84" spans="1:6" x14ac:dyDescent="0.25">
      <c r="A84" s="5" t="s">
        <v>77</v>
      </c>
      <c r="B84" s="6">
        <v>45744</v>
      </c>
      <c r="C84" s="5" t="s">
        <v>78</v>
      </c>
      <c r="D84" s="9">
        <v>183.36</v>
      </c>
      <c r="E84" s="5" t="s">
        <v>79</v>
      </c>
      <c r="F84" s="1"/>
    </row>
    <row r="85" spans="1:6" x14ac:dyDescent="0.25">
      <c r="A85" s="5" t="s">
        <v>547</v>
      </c>
      <c r="B85" s="6">
        <v>45778</v>
      </c>
      <c r="C85" s="5" t="s">
        <v>15</v>
      </c>
      <c r="D85" s="9">
        <v>189</v>
      </c>
      <c r="E85" s="5" t="s">
        <v>101</v>
      </c>
      <c r="F85" s="1"/>
    </row>
    <row r="86" spans="1:6" x14ac:dyDescent="0.25">
      <c r="A86" s="5" t="s">
        <v>99</v>
      </c>
      <c r="B86" s="6">
        <v>45747</v>
      </c>
      <c r="C86" s="5" t="s">
        <v>100</v>
      </c>
      <c r="D86" s="9">
        <v>192</v>
      </c>
      <c r="E86" s="5" t="s">
        <v>101</v>
      </c>
      <c r="F86" s="1"/>
    </row>
    <row r="87" spans="1:6" x14ac:dyDescent="0.25">
      <c r="A87" s="5" t="s">
        <v>626</v>
      </c>
      <c r="B87" s="6">
        <v>45786</v>
      </c>
      <c r="C87" s="5" t="s">
        <v>46</v>
      </c>
      <c r="D87" s="9">
        <v>196</v>
      </c>
      <c r="E87" s="5" t="s">
        <v>627</v>
      </c>
      <c r="F87" s="1"/>
    </row>
    <row r="88" spans="1:6" x14ac:dyDescent="0.25">
      <c r="A88" s="5" t="s">
        <v>456</v>
      </c>
      <c r="B88" s="6">
        <v>45764</v>
      </c>
      <c r="C88" s="5" t="s">
        <v>336</v>
      </c>
      <c r="D88" s="9">
        <v>198.62</v>
      </c>
      <c r="E88" s="5" t="s">
        <v>445</v>
      </c>
      <c r="F88" s="1"/>
    </row>
    <row r="89" spans="1:6" x14ac:dyDescent="0.25">
      <c r="A89" s="5" t="s">
        <v>371</v>
      </c>
      <c r="B89" s="6">
        <v>45751</v>
      </c>
      <c r="C89" s="5" t="s">
        <v>372</v>
      </c>
      <c r="D89" s="9">
        <v>200</v>
      </c>
      <c r="E89" s="5" t="s">
        <v>373</v>
      </c>
      <c r="F89" s="1"/>
    </row>
    <row r="90" spans="1:6" x14ac:dyDescent="0.25">
      <c r="A90" s="5" t="s">
        <v>389</v>
      </c>
      <c r="B90" s="6">
        <v>45764</v>
      </c>
      <c r="C90" s="5" t="s">
        <v>384</v>
      </c>
      <c r="D90" s="9">
        <v>202.37</v>
      </c>
      <c r="E90" s="5" t="s">
        <v>136</v>
      </c>
      <c r="F90" s="1"/>
    </row>
    <row r="91" spans="1:6" x14ac:dyDescent="0.25">
      <c r="A91" s="5" t="s">
        <v>211</v>
      </c>
      <c r="B91" s="6">
        <v>45748</v>
      </c>
      <c r="C91" s="5" t="s">
        <v>212</v>
      </c>
      <c r="D91" s="9">
        <v>203.5</v>
      </c>
      <c r="E91" s="5" t="s">
        <v>213</v>
      </c>
      <c r="F91" s="1"/>
    </row>
    <row r="92" spans="1:6" x14ac:dyDescent="0.25">
      <c r="A92" s="5" t="s">
        <v>211</v>
      </c>
      <c r="B92" s="6">
        <v>45748</v>
      </c>
      <c r="C92" s="5" t="s">
        <v>214</v>
      </c>
      <c r="D92" s="9">
        <v>203.5</v>
      </c>
      <c r="E92" s="5" t="s">
        <v>213</v>
      </c>
      <c r="F92" s="1"/>
    </row>
    <row r="93" spans="1:6" x14ac:dyDescent="0.25">
      <c r="A93" s="5" t="s">
        <v>90</v>
      </c>
      <c r="B93" s="6">
        <v>45747</v>
      </c>
      <c r="C93" s="5" t="s">
        <v>91</v>
      </c>
      <c r="D93" s="9">
        <v>205</v>
      </c>
      <c r="E93" s="5" t="s">
        <v>92</v>
      </c>
      <c r="F93" s="1"/>
    </row>
    <row r="94" spans="1:6" x14ac:dyDescent="0.25">
      <c r="A94" s="5" t="s">
        <v>614</v>
      </c>
      <c r="B94" s="6">
        <v>45783</v>
      </c>
      <c r="C94" s="5" t="s">
        <v>401</v>
      </c>
      <c r="D94" s="9">
        <v>207.36</v>
      </c>
      <c r="E94" s="5" t="s">
        <v>402</v>
      </c>
      <c r="F94" s="1"/>
    </row>
    <row r="95" spans="1:6" x14ac:dyDescent="0.25">
      <c r="A95" s="5" t="s">
        <v>36</v>
      </c>
      <c r="B95" s="6">
        <v>45737</v>
      </c>
      <c r="C95" s="5" t="s">
        <v>18</v>
      </c>
      <c r="D95" s="9">
        <v>211.18</v>
      </c>
      <c r="E95" s="5" t="s">
        <v>19</v>
      </c>
      <c r="F95" s="1"/>
    </row>
    <row r="96" spans="1:6" x14ac:dyDescent="0.25">
      <c r="A96" s="5" t="s">
        <v>581</v>
      </c>
      <c r="B96" s="6">
        <v>45777</v>
      </c>
      <c r="C96" s="5" t="s">
        <v>103</v>
      </c>
      <c r="D96" s="9">
        <v>212.41</v>
      </c>
      <c r="E96" s="5" t="s">
        <v>104</v>
      </c>
      <c r="F96" s="1"/>
    </row>
    <row r="97" spans="1:6" x14ac:dyDescent="0.25">
      <c r="A97" s="5" t="s">
        <v>199</v>
      </c>
      <c r="B97" s="6">
        <v>45754</v>
      </c>
      <c r="C97" s="5" t="s">
        <v>122</v>
      </c>
      <c r="D97" s="9">
        <v>219.05</v>
      </c>
      <c r="E97" s="5" t="s">
        <v>123</v>
      </c>
      <c r="F97" s="1"/>
    </row>
    <row r="98" spans="1:6" x14ac:dyDescent="0.25">
      <c r="A98" s="5" t="s">
        <v>121</v>
      </c>
      <c r="B98" s="6">
        <v>45747</v>
      </c>
      <c r="C98" s="5" t="s">
        <v>122</v>
      </c>
      <c r="D98" s="9">
        <v>220.04</v>
      </c>
      <c r="E98" s="5" t="s">
        <v>123</v>
      </c>
      <c r="F98" s="1"/>
    </row>
    <row r="99" spans="1:6" x14ac:dyDescent="0.25">
      <c r="A99" s="5" t="s">
        <v>490</v>
      </c>
      <c r="B99" s="6">
        <v>45764</v>
      </c>
      <c r="C99" s="5" t="s">
        <v>69</v>
      </c>
      <c r="D99" s="9">
        <v>222</v>
      </c>
      <c r="E99" s="5" t="s">
        <v>204</v>
      </c>
      <c r="F99" s="1"/>
    </row>
    <row r="100" spans="1:6" x14ac:dyDescent="0.25">
      <c r="A100" s="5" t="s">
        <v>166</v>
      </c>
      <c r="B100" s="6">
        <v>45747</v>
      </c>
      <c r="C100" s="5" t="s">
        <v>167</v>
      </c>
      <c r="D100" s="9">
        <v>227.17</v>
      </c>
      <c r="E100" s="5" t="s">
        <v>168</v>
      </c>
      <c r="F100" s="1"/>
    </row>
    <row r="101" spans="1:6" x14ac:dyDescent="0.25">
      <c r="A101" s="5" t="s">
        <v>257</v>
      </c>
      <c r="B101" s="6">
        <v>45751</v>
      </c>
      <c r="C101" s="5" t="s">
        <v>249</v>
      </c>
      <c r="D101" s="9">
        <v>228.84</v>
      </c>
      <c r="E101" s="5" t="s">
        <v>73</v>
      </c>
      <c r="F101" s="1"/>
    </row>
    <row r="102" spans="1:6" x14ac:dyDescent="0.25">
      <c r="A102" s="5" t="s">
        <v>596</v>
      </c>
      <c r="B102" s="6">
        <v>45777</v>
      </c>
      <c r="C102" s="5" t="s">
        <v>597</v>
      </c>
      <c r="D102" s="9">
        <v>234</v>
      </c>
      <c r="E102" s="5" t="s">
        <v>165</v>
      </c>
      <c r="F102" s="1"/>
    </row>
    <row r="103" spans="1:6" x14ac:dyDescent="0.25">
      <c r="A103" s="5" t="s">
        <v>515</v>
      </c>
      <c r="B103" s="6">
        <v>45776</v>
      </c>
      <c r="C103" s="5" t="s">
        <v>516</v>
      </c>
      <c r="D103" s="9">
        <v>238.51</v>
      </c>
      <c r="E103" s="5" t="s">
        <v>517</v>
      </c>
      <c r="F103" s="1"/>
    </row>
    <row r="104" spans="1:6" x14ac:dyDescent="0.25">
      <c r="A104" s="5" t="s">
        <v>292</v>
      </c>
      <c r="B104" s="6">
        <v>45748</v>
      </c>
      <c r="C104" s="5" t="s">
        <v>54</v>
      </c>
      <c r="D104" s="9">
        <v>240</v>
      </c>
      <c r="E104" s="5" t="s">
        <v>293</v>
      </c>
      <c r="F104" s="1"/>
    </row>
    <row r="105" spans="1:6" x14ac:dyDescent="0.25">
      <c r="A105" s="5" t="s">
        <v>322</v>
      </c>
      <c r="B105" s="6">
        <v>45762</v>
      </c>
      <c r="C105" s="5" t="s">
        <v>277</v>
      </c>
      <c r="D105" s="9">
        <v>241.2</v>
      </c>
      <c r="E105" s="5" t="s">
        <v>208</v>
      </c>
      <c r="F105" s="1"/>
    </row>
    <row r="106" spans="1:6" x14ac:dyDescent="0.25">
      <c r="A106" s="5" t="s">
        <v>50</v>
      </c>
      <c r="B106" s="6">
        <v>45742</v>
      </c>
      <c r="C106" s="5" t="s">
        <v>51</v>
      </c>
      <c r="D106" s="9">
        <v>250</v>
      </c>
      <c r="E106" s="5" t="s">
        <v>52</v>
      </c>
      <c r="F106" s="1"/>
    </row>
    <row r="107" spans="1:6" x14ac:dyDescent="0.25">
      <c r="A107" s="5" t="s">
        <v>174</v>
      </c>
      <c r="B107" s="6">
        <v>45748</v>
      </c>
      <c r="C107" s="5" t="s">
        <v>175</v>
      </c>
      <c r="D107" s="9">
        <v>250.38</v>
      </c>
      <c r="E107" s="5" t="s">
        <v>176</v>
      </c>
      <c r="F107" s="1"/>
    </row>
    <row r="108" spans="1:6" x14ac:dyDescent="0.25">
      <c r="A108" s="5" t="s">
        <v>451</v>
      </c>
      <c r="B108" s="6">
        <v>45772</v>
      </c>
      <c r="C108" s="5" t="s">
        <v>46</v>
      </c>
      <c r="D108" s="9">
        <v>253.85</v>
      </c>
      <c r="E108" s="5" t="s">
        <v>208</v>
      </c>
      <c r="F108" s="1"/>
    </row>
    <row r="109" spans="1:6" x14ac:dyDescent="0.25">
      <c r="A109" s="5" t="s">
        <v>143</v>
      </c>
      <c r="B109" s="6">
        <v>45747</v>
      </c>
      <c r="C109" s="5" t="s">
        <v>22</v>
      </c>
      <c r="D109" s="9">
        <v>256.8</v>
      </c>
      <c r="E109" s="5" t="s">
        <v>144</v>
      </c>
      <c r="F109" s="1"/>
    </row>
    <row r="110" spans="1:6" x14ac:dyDescent="0.25">
      <c r="A110" s="5" t="s">
        <v>348</v>
      </c>
      <c r="B110" s="6">
        <v>45763</v>
      </c>
      <c r="C110" s="5" t="s">
        <v>277</v>
      </c>
      <c r="D110" s="9">
        <v>258</v>
      </c>
      <c r="E110" s="5" t="s">
        <v>208</v>
      </c>
      <c r="F110" s="1"/>
    </row>
    <row r="111" spans="1:6" x14ac:dyDescent="0.25">
      <c r="A111" s="5" t="s">
        <v>317</v>
      </c>
      <c r="B111" s="6">
        <v>45762</v>
      </c>
      <c r="C111" s="5" t="s">
        <v>277</v>
      </c>
      <c r="D111" s="9">
        <v>258</v>
      </c>
      <c r="E111" s="5" t="s">
        <v>278</v>
      </c>
      <c r="F111" s="1"/>
    </row>
    <row r="112" spans="1:6" x14ac:dyDescent="0.25">
      <c r="A112" s="5" t="s">
        <v>296</v>
      </c>
      <c r="B112" s="6">
        <v>45761</v>
      </c>
      <c r="C112" s="5" t="s">
        <v>277</v>
      </c>
      <c r="D112" s="9">
        <v>258</v>
      </c>
      <c r="E112" s="5" t="s">
        <v>278</v>
      </c>
      <c r="F112" s="1"/>
    </row>
    <row r="113" spans="1:6" x14ac:dyDescent="0.25">
      <c r="A113" s="5" t="s">
        <v>276</v>
      </c>
      <c r="B113" s="6">
        <v>45758</v>
      </c>
      <c r="C113" s="5" t="s">
        <v>277</v>
      </c>
      <c r="D113" s="9">
        <v>258</v>
      </c>
      <c r="E113" s="5" t="s">
        <v>278</v>
      </c>
      <c r="F113" s="1"/>
    </row>
    <row r="114" spans="1:6" x14ac:dyDescent="0.25">
      <c r="A114" s="5" t="s">
        <v>141</v>
      </c>
      <c r="B114" s="6">
        <v>45748</v>
      </c>
      <c r="C114" s="5" t="s">
        <v>142</v>
      </c>
      <c r="D114" s="9">
        <v>271.31</v>
      </c>
      <c r="E114" s="5" t="s">
        <v>26</v>
      </c>
      <c r="F114" s="1"/>
    </row>
    <row r="115" spans="1:6" x14ac:dyDescent="0.25">
      <c r="A115" s="5" t="s">
        <v>569</v>
      </c>
      <c r="B115" s="6">
        <v>45777</v>
      </c>
      <c r="C115" s="5" t="s">
        <v>167</v>
      </c>
      <c r="D115" s="9">
        <v>274.49</v>
      </c>
      <c r="E115" s="5" t="s">
        <v>168</v>
      </c>
      <c r="F115" s="1"/>
    </row>
    <row r="116" spans="1:6" x14ac:dyDescent="0.25">
      <c r="A116" s="5" t="s">
        <v>17</v>
      </c>
      <c r="B116" s="6">
        <v>45738</v>
      </c>
      <c r="C116" s="5" t="s">
        <v>18</v>
      </c>
      <c r="D116" s="9">
        <v>275.3</v>
      </c>
      <c r="E116" s="5" t="s">
        <v>19</v>
      </c>
      <c r="F116" s="1"/>
    </row>
    <row r="117" spans="1:6" x14ac:dyDescent="0.25">
      <c r="A117" s="5" t="s">
        <v>590</v>
      </c>
      <c r="B117" s="6">
        <v>45777</v>
      </c>
      <c r="C117" s="5" t="s">
        <v>408</v>
      </c>
      <c r="D117" s="9">
        <v>276.54000000000002</v>
      </c>
      <c r="E117" s="5" t="s">
        <v>409</v>
      </c>
      <c r="F117" s="1"/>
    </row>
    <row r="118" spans="1:6" x14ac:dyDescent="0.25">
      <c r="A118" s="5" t="s">
        <v>589</v>
      </c>
      <c r="B118" s="6">
        <v>45777</v>
      </c>
      <c r="C118" s="5" t="s">
        <v>150</v>
      </c>
      <c r="D118" s="9">
        <v>277.44</v>
      </c>
      <c r="E118" s="5" t="s">
        <v>151</v>
      </c>
      <c r="F118" s="1"/>
    </row>
    <row r="119" spans="1:6" x14ac:dyDescent="0.25">
      <c r="A119" s="5" t="s">
        <v>509</v>
      </c>
      <c r="B119" s="6">
        <v>45775</v>
      </c>
      <c r="C119" s="5" t="s">
        <v>22</v>
      </c>
      <c r="D119" s="9">
        <v>278.39999999999998</v>
      </c>
      <c r="E119" s="5" t="s">
        <v>144</v>
      </c>
      <c r="F119" s="1"/>
    </row>
    <row r="120" spans="1:6" x14ac:dyDescent="0.25">
      <c r="A120" s="5" t="s">
        <v>510</v>
      </c>
      <c r="B120" s="6">
        <v>45775</v>
      </c>
      <c r="C120" s="5" t="s">
        <v>22</v>
      </c>
      <c r="D120" s="9">
        <v>278.39999999999998</v>
      </c>
      <c r="E120" s="5" t="s">
        <v>144</v>
      </c>
      <c r="F120" s="1"/>
    </row>
    <row r="121" spans="1:6" x14ac:dyDescent="0.25">
      <c r="A121" s="5" t="s">
        <v>467</v>
      </c>
      <c r="B121" s="6">
        <v>45775</v>
      </c>
      <c r="C121" s="5" t="s">
        <v>46</v>
      </c>
      <c r="D121" s="9">
        <v>280.08</v>
      </c>
      <c r="E121" s="5" t="s">
        <v>198</v>
      </c>
      <c r="F121" s="1"/>
    </row>
    <row r="122" spans="1:6" x14ac:dyDescent="0.25">
      <c r="A122" s="5" t="s">
        <v>152</v>
      </c>
      <c r="B122" s="6">
        <v>45747</v>
      </c>
      <c r="C122" s="5" t="s">
        <v>150</v>
      </c>
      <c r="D122" s="9">
        <v>284.27</v>
      </c>
      <c r="E122" s="5" t="s">
        <v>151</v>
      </c>
      <c r="F122" s="1"/>
    </row>
    <row r="123" spans="1:6" x14ac:dyDescent="0.25">
      <c r="A123" s="5" t="s">
        <v>399</v>
      </c>
      <c r="B123" s="6">
        <v>45749</v>
      </c>
      <c r="C123" s="5" t="s">
        <v>117</v>
      </c>
      <c r="D123" s="9">
        <v>286.75</v>
      </c>
      <c r="E123" s="5" t="s">
        <v>147</v>
      </c>
      <c r="F123" s="1"/>
    </row>
    <row r="124" spans="1:6" x14ac:dyDescent="0.25">
      <c r="A124" s="5" t="s">
        <v>567</v>
      </c>
      <c r="B124" s="6">
        <v>45778</v>
      </c>
      <c r="C124" s="5" t="s">
        <v>142</v>
      </c>
      <c r="D124" s="9">
        <v>292.26</v>
      </c>
      <c r="E124" s="5" t="s">
        <v>26</v>
      </c>
      <c r="F124" s="1"/>
    </row>
    <row r="125" spans="1:6" x14ac:dyDescent="0.25">
      <c r="A125" s="5" t="s">
        <v>628</v>
      </c>
      <c r="B125" s="6">
        <v>45786</v>
      </c>
      <c r="C125" s="5" t="s">
        <v>46</v>
      </c>
      <c r="D125" s="9">
        <v>300</v>
      </c>
      <c r="E125" s="5" t="s">
        <v>629</v>
      </c>
      <c r="F125" s="1"/>
    </row>
    <row r="126" spans="1:6" x14ac:dyDescent="0.25">
      <c r="A126" s="5" t="s">
        <v>592</v>
      </c>
      <c r="B126" s="6">
        <v>45778</v>
      </c>
      <c r="C126" s="5" t="s">
        <v>150</v>
      </c>
      <c r="D126" s="9">
        <v>300</v>
      </c>
      <c r="E126" s="5" t="s">
        <v>151</v>
      </c>
      <c r="F126" s="1"/>
    </row>
    <row r="127" spans="1:6" x14ac:dyDescent="0.25">
      <c r="A127" s="5" t="s">
        <v>265</v>
      </c>
      <c r="B127" s="6">
        <v>45748</v>
      </c>
      <c r="C127" s="5" t="s">
        <v>150</v>
      </c>
      <c r="D127" s="9">
        <v>300</v>
      </c>
      <c r="E127" s="5" t="s">
        <v>151</v>
      </c>
      <c r="F127" s="1"/>
    </row>
    <row r="128" spans="1:6" x14ac:dyDescent="0.25">
      <c r="A128" s="5" t="s">
        <v>164</v>
      </c>
      <c r="B128" s="6">
        <v>45747</v>
      </c>
      <c r="C128" s="5" t="s">
        <v>161</v>
      </c>
      <c r="D128" s="9">
        <v>300</v>
      </c>
      <c r="E128" s="5" t="s">
        <v>165</v>
      </c>
      <c r="F128" s="1"/>
    </row>
    <row r="129" spans="1:6" x14ac:dyDescent="0.25">
      <c r="A129" s="5" t="s">
        <v>485</v>
      </c>
      <c r="B129" s="6">
        <v>45769</v>
      </c>
      <c r="C129" s="5" t="s">
        <v>18</v>
      </c>
      <c r="D129" s="9">
        <v>303.82</v>
      </c>
      <c r="E129" s="5" t="s">
        <v>19</v>
      </c>
      <c r="F129" s="1"/>
    </row>
    <row r="130" spans="1:6" x14ac:dyDescent="0.25">
      <c r="A130" s="5" t="s">
        <v>217</v>
      </c>
      <c r="B130" s="6">
        <v>45754</v>
      </c>
      <c r="C130" s="5" t="s">
        <v>218</v>
      </c>
      <c r="D130" s="9">
        <v>309.58999999999997</v>
      </c>
      <c r="E130" s="5" t="s">
        <v>219</v>
      </c>
      <c r="F130" s="1"/>
    </row>
    <row r="131" spans="1:6" x14ac:dyDescent="0.25">
      <c r="A131" s="5" t="s">
        <v>469</v>
      </c>
      <c r="B131" s="6">
        <v>45772</v>
      </c>
      <c r="C131" s="5" t="s">
        <v>72</v>
      </c>
      <c r="D131" s="9">
        <v>316.92</v>
      </c>
      <c r="E131" s="5" t="s">
        <v>73</v>
      </c>
      <c r="F131" s="1"/>
    </row>
    <row r="132" spans="1:6" x14ac:dyDescent="0.25">
      <c r="A132" s="5" t="s">
        <v>618</v>
      </c>
      <c r="B132" s="6">
        <v>45779</v>
      </c>
      <c r="C132" s="5" t="s">
        <v>72</v>
      </c>
      <c r="D132" s="9">
        <v>328.92</v>
      </c>
      <c r="E132" s="5" t="s">
        <v>73</v>
      </c>
      <c r="F132" s="1"/>
    </row>
    <row r="133" spans="1:6" x14ac:dyDescent="0.25">
      <c r="A133" s="5" t="s">
        <v>444</v>
      </c>
      <c r="B133" s="6">
        <v>45743</v>
      </c>
      <c r="C133" s="5" t="s">
        <v>336</v>
      </c>
      <c r="D133" s="9">
        <v>334.95</v>
      </c>
      <c r="E133" s="5" t="s">
        <v>445</v>
      </c>
      <c r="F133" s="1"/>
    </row>
    <row r="134" spans="1:6" x14ac:dyDescent="0.25">
      <c r="A134" s="5" t="s">
        <v>341</v>
      </c>
      <c r="B134" s="6">
        <v>45763</v>
      </c>
      <c r="C134" s="5" t="s">
        <v>342</v>
      </c>
      <c r="D134" s="9">
        <v>342.01</v>
      </c>
      <c r="E134" s="5" t="s">
        <v>302</v>
      </c>
      <c r="F134" s="1"/>
    </row>
    <row r="135" spans="1:6" x14ac:dyDescent="0.25">
      <c r="A135" s="5" t="s">
        <v>243</v>
      </c>
      <c r="B135" s="6">
        <v>45743</v>
      </c>
      <c r="C135" s="5" t="s">
        <v>54</v>
      </c>
      <c r="D135" s="9">
        <v>343.03</v>
      </c>
      <c r="E135" s="5" t="s">
        <v>244</v>
      </c>
      <c r="F135" s="1"/>
    </row>
    <row r="136" spans="1:6" x14ac:dyDescent="0.25">
      <c r="A136" s="5" t="s">
        <v>407</v>
      </c>
      <c r="B136" s="6">
        <v>45770</v>
      </c>
      <c r="C136" s="5" t="s">
        <v>408</v>
      </c>
      <c r="D136" s="9">
        <v>354</v>
      </c>
      <c r="E136" s="5" t="s">
        <v>409</v>
      </c>
      <c r="F136" s="1"/>
    </row>
    <row r="137" spans="1:6" x14ac:dyDescent="0.25">
      <c r="A137" s="5" t="s">
        <v>598</v>
      </c>
      <c r="B137" s="6">
        <v>45778</v>
      </c>
      <c r="C137" s="5" t="s">
        <v>372</v>
      </c>
      <c r="D137" s="9">
        <v>355.2</v>
      </c>
      <c r="E137" s="5" t="s">
        <v>599</v>
      </c>
      <c r="F137" s="1"/>
    </row>
    <row r="138" spans="1:6" x14ac:dyDescent="0.25">
      <c r="A138" s="5" t="s">
        <v>437</v>
      </c>
      <c r="B138" s="6">
        <v>45770</v>
      </c>
      <c r="C138" s="5" t="s">
        <v>438</v>
      </c>
      <c r="D138" s="9">
        <v>356.38</v>
      </c>
      <c r="E138" s="5" t="s">
        <v>439</v>
      </c>
      <c r="F138" s="1"/>
    </row>
    <row r="139" spans="1:6" x14ac:dyDescent="0.25">
      <c r="A139" s="5" t="s">
        <v>507</v>
      </c>
      <c r="B139" s="6">
        <v>45776</v>
      </c>
      <c r="C139" s="5" t="s">
        <v>60</v>
      </c>
      <c r="D139" s="9">
        <v>360</v>
      </c>
      <c r="E139" s="5" t="s">
        <v>208</v>
      </c>
      <c r="F139" s="1"/>
    </row>
    <row r="140" spans="1:6" x14ac:dyDescent="0.25">
      <c r="A140" s="5" t="s">
        <v>617</v>
      </c>
      <c r="B140" s="6">
        <v>45786</v>
      </c>
      <c r="C140" s="5" t="s">
        <v>72</v>
      </c>
      <c r="D140" s="9">
        <v>362.28</v>
      </c>
      <c r="E140" s="5" t="s">
        <v>73</v>
      </c>
      <c r="F140" s="1"/>
    </row>
    <row r="141" spans="1:6" x14ac:dyDescent="0.25">
      <c r="A141" s="5" t="s">
        <v>220</v>
      </c>
      <c r="B141" s="6">
        <v>45758</v>
      </c>
      <c r="C141" s="5" t="s">
        <v>72</v>
      </c>
      <c r="D141" s="9">
        <v>378.96</v>
      </c>
      <c r="E141" s="5" t="s">
        <v>139</v>
      </c>
      <c r="F141" s="1"/>
    </row>
    <row r="142" spans="1:6" x14ac:dyDescent="0.25">
      <c r="A142" s="5" t="s">
        <v>163</v>
      </c>
      <c r="B142" s="6">
        <v>45751</v>
      </c>
      <c r="C142" s="5" t="s">
        <v>72</v>
      </c>
      <c r="D142" s="9">
        <v>378.96</v>
      </c>
      <c r="E142" s="5" t="s">
        <v>73</v>
      </c>
      <c r="F142" s="1"/>
    </row>
    <row r="143" spans="1:6" x14ac:dyDescent="0.25">
      <c r="A143" s="5" t="s">
        <v>133</v>
      </c>
      <c r="B143" s="6">
        <v>45748</v>
      </c>
      <c r="C143" s="5" t="s">
        <v>60</v>
      </c>
      <c r="D143" s="9">
        <v>380</v>
      </c>
      <c r="E143" s="5" t="s">
        <v>134</v>
      </c>
      <c r="F143" s="1"/>
    </row>
    <row r="144" spans="1:6" x14ac:dyDescent="0.25">
      <c r="A144" s="5" t="s">
        <v>536</v>
      </c>
      <c r="B144" s="6">
        <v>45778</v>
      </c>
      <c r="C144" s="5" t="s">
        <v>336</v>
      </c>
      <c r="D144" s="9">
        <v>380.73</v>
      </c>
      <c r="E144" s="5" t="s">
        <v>445</v>
      </c>
      <c r="F144" s="1"/>
    </row>
    <row r="145" spans="1:6" x14ac:dyDescent="0.25">
      <c r="A145" s="5" t="s">
        <v>303</v>
      </c>
      <c r="B145" s="6">
        <v>45761</v>
      </c>
      <c r="C145" s="5" t="s">
        <v>304</v>
      </c>
      <c r="D145" s="9">
        <v>385</v>
      </c>
      <c r="E145" s="5" t="s">
        <v>305</v>
      </c>
      <c r="F145" s="1"/>
    </row>
    <row r="146" spans="1:6" x14ac:dyDescent="0.25">
      <c r="A146" s="5" t="s">
        <v>600</v>
      </c>
      <c r="B146" s="6">
        <v>45778</v>
      </c>
      <c r="C146" s="5" t="s">
        <v>372</v>
      </c>
      <c r="D146" s="9">
        <v>388.8</v>
      </c>
      <c r="E146" s="5" t="s">
        <v>599</v>
      </c>
      <c r="F146" s="1"/>
    </row>
    <row r="147" spans="1:6" x14ac:dyDescent="0.25">
      <c r="A147" s="5" t="s">
        <v>241</v>
      </c>
      <c r="B147" s="6">
        <v>45744</v>
      </c>
      <c r="C147" s="5" t="s">
        <v>54</v>
      </c>
      <c r="D147" s="9">
        <v>389.88</v>
      </c>
      <c r="E147" s="5" t="s">
        <v>242</v>
      </c>
      <c r="F147" s="1"/>
    </row>
    <row r="148" spans="1:6" x14ac:dyDescent="0.25">
      <c r="A148" s="5" t="s">
        <v>184</v>
      </c>
      <c r="B148" s="6">
        <v>45744</v>
      </c>
      <c r="C148" s="5" t="s">
        <v>128</v>
      </c>
      <c r="D148" s="9">
        <v>390</v>
      </c>
      <c r="E148" s="5" t="s">
        <v>182</v>
      </c>
      <c r="F148" s="1"/>
    </row>
    <row r="149" spans="1:6" x14ac:dyDescent="0.25">
      <c r="A149" s="5" t="s">
        <v>171</v>
      </c>
      <c r="B149" s="6">
        <v>45750</v>
      </c>
      <c r="C149" s="5" t="s">
        <v>81</v>
      </c>
      <c r="D149" s="9">
        <v>392.21</v>
      </c>
      <c r="E149" s="5" t="s">
        <v>82</v>
      </c>
      <c r="F149" s="1"/>
    </row>
    <row r="150" spans="1:6" x14ac:dyDescent="0.25">
      <c r="A150" s="5" t="s">
        <v>541</v>
      </c>
      <c r="B150" s="6">
        <v>45777</v>
      </c>
      <c r="C150" s="5" t="s">
        <v>542</v>
      </c>
      <c r="D150" s="9">
        <v>408</v>
      </c>
      <c r="E150" s="5" t="s">
        <v>543</v>
      </c>
      <c r="F150" s="1"/>
    </row>
    <row r="151" spans="1:6" x14ac:dyDescent="0.25">
      <c r="A151" s="5" t="s">
        <v>484</v>
      </c>
      <c r="B151" s="6">
        <v>45772</v>
      </c>
      <c r="C151" s="5" t="s">
        <v>18</v>
      </c>
      <c r="D151" s="9">
        <v>410.38</v>
      </c>
      <c r="E151" s="5" t="s">
        <v>19</v>
      </c>
      <c r="F151" s="1"/>
    </row>
    <row r="152" spans="1:6" x14ac:dyDescent="0.25">
      <c r="A152" s="5" t="s">
        <v>619</v>
      </c>
      <c r="B152" s="6">
        <v>45785</v>
      </c>
      <c r="C152" s="5" t="s">
        <v>218</v>
      </c>
      <c r="D152" s="9">
        <v>416.76</v>
      </c>
      <c r="E152" s="5" t="s">
        <v>219</v>
      </c>
      <c r="F152" s="1"/>
    </row>
    <row r="153" spans="1:6" x14ac:dyDescent="0.25">
      <c r="A153" s="5" t="s">
        <v>478</v>
      </c>
      <c r="B153" s="6">
        <v>45772</v>
      </c>
      <c r="C153" s="5" t="s">
        <v>479</v>
      </c>
      <c r="D153" s="9">
        <v>420</v>
      </c>
      <c r="E153" s="5" t="s">
        <v>480</v>
      </c>
      <c r="F153" s="1"/>
    </row>
    <row r="154" spans="1:6" x14ac:dyDescent="0.25">
      <c r="A154" s="5" t="s">
        <v>248</v>
      </c>
      <c r="B154" s="6">
        <v>45751</v>
      </c>
      <c r="C154" s="5" t="s">
        <v>249</v>
      </c>
      <c r="D154" s="9">
        <v>445.68</v>
      </c>
      <c r="E154" s="5" t="s">
        <v>73</v>
      </c>
      <c r="F154" s="1"/>
    </row>
    <row r="155" spans="1:6" x14ac:dyDescent="0.25">
      <c r="A155" s="5" t="s">
        <v>124</v>
      </c>
      <c r="B155" s="6">
        <v>45747</v>
      </c>
      <c r="C155" s="5" t="s">
        <v>125</v>
      </c>
      <c r="D155" s="9">
        <v>449.06</v>
      </c>
      <c r="E155" s="5" t="s">
        <v>126</v>
      </c>
      <c r="F155" s="1"/>
    </row>
    <row r="156" spans="1:6" x14ac:dyDescent="0.25">
      <c r="A156" s="5" t="s">
        <v>145</v>
      </c>
      <c r="B156" s="6">
        <v>45748</v>
      </c>
      <c r="C156" s="5" t="s">
        <v>146</v>
      </c>
      <c r="D156" s="9">
        <v>468</v>
      </c>
      <c r="E156" s="5" t="s">
        <v>147</v>
      </c>
      <c r="F156" s="1"/>
    </row>
    <row r="157" spans="1:6" x14ac:dyDescent="0.25">
      <c r="A157" s="5" t="s">
        <v>481</v>
      </c>
      <c r="B157" s="6">
        <v>45771</v>
      </c>
      <c r="C157" s="5" t="s">
        <v>69</v>
      </c>
      <c r="D157" s="9">
        <v>471.7</v>
      </c>
      <c r="E157" s="5" t="s">
        <v>482</v>
      </c>
      <c r="F157" s="1"/>
    </row>
    <row r="158" spans="1:6" x14ac:dyDescent="0.25">
      <c r="A158" s="5" t="s">
        <v>609</v>
      </c>
      <c r="B158" s="6">
        <v>45778</v>
      </c>
      <c r="C158" s="5" t="s">
        <v>97</v>
      </c>
      <c r="D158" s="9">
        <v>479.71</v>
      </c>
      <c r="E158" s="5" t="s">
        <v>111</v>
      </c>
      <c r="F158" s="1"/>
    </row>
    <row r="159" spans="1:6" x14ac:dyDescent="0.25">
      <c r="A159" s="5" t="s">
        <v>112</v>
      </c>
      <c r="B159" s="6">
        <v>45748</v>
      </c>
      <c r="C159" s="5" t="s">
        <v>31</v>
      </c>
      <c r="D159" s="9">
        <v>479.71</v>
      </c>
      <c r="E159" s="5" t="s">
        <v>111</v>
      </c>
      <c r="F159" s="1"/>
    </row>
    <row r="160" spans="1:6" x14ac:dyDescent="0.25">
      <c r="A160" s="5" t="s">
        <v>568</v>
      </c>
      <c r="B160" s="6">
        <v>45777</v>
      </c>
      <c r="C160" s="5" t="s">
        <v>97</v>
      </c>
      <c r="D160" s="9">
        <v>480</v>
      </c>
      <c r="E160" s="5" t="s">
        <v>98</v>
      </c>
      <c r="F160" s="1"/>
    </row>
    <row r="161" spans="1:6" x14ac:dyDescent="0.25">
      <c r="A161" s="5" t="s">
        <v>140</v>
      </c>
      <c r="B161" s="6">
        <v>45747</v>
      </c>
      <c r="C161" s="5" t="s">
        <v>97</v>
      </c>
      <c r="D161" s="9">
        <v>480</v>
      </c>
      <c r="E161" s="5" t="s">
        <v>98</v>
      </c>
      <c r="F161" s="1"/>
    </row>
    <row r="162" spans="1:6" x14ac:dyDescent="0.25">
      <c r="A162" s="5" t="s">
        <v>584</v>
      </c>
      <c r="B162" s="6">
        <v>45784</v>
      </c>
      <c r="C162" s="5" t="s">
        <v>46</v>
      </c>
      <c r="D162" s="9">
        <v>500</v>
      </c>
      <c r="E162" s="5" t="s">
        <v>585</v>
      </c>
      <c r="F162" s="1"/>
    </row>
    <row r="163" spans="1:6" x14ac:dyDescent="0.25">
      <c r="A163" s="5" t="s">
        <v>521</v>
      </c>
      <c r="B163" s="6">
        <v>45778</v>
      </c>
      <c r="C163" s="5" t="s">
        <v>520</v>
      </c>
      <c r="D163" s="9">
        <v>500</v>
      </c>
      <c r="E163" s="5" t="s">
        <v>208</v>
      </c>
      <c r="F163" s="1"/>
    </row>
    <row r="164" spans="1:6" x14ac:dyDescent="0.25">
      <c r="A164" s="5" t="s">
        <v>519</v>
      </c>
      <c r="B164" s="6">
        <v>45772</v>
      </c>
      <c r="C164" s="5" t="s">
        <v>520</v>
      </c>
      <c r="D164" s="9">
        <v>500</v>
      </c>
      <c r="E164" s="5" t="s">
        <v>208</v>
      </c>
      <c r="F164" s="1"/>
    </row>
    <row r="165" spans="1:6" x14ac:dyDescent="0.25">
      <c r="A165" s="5" t="s">
        <v>380</v>
      </c>
      <c r="B165" s="6">
        <v>45769</v>
      </c>
      <c r="C165" s="5" t="s">
        <v>381</v>
      </c>
      <c r="D165" s="9">
        <v>502.25</v>
      </c>
      <c r="E165" s="5" t="s">
        <v>382</v>
      </c>
      <c r="F165" s="1"/>
    </row>
    <row r="166" spans="1:6" x14ac:dyDescent="0.25">
      <c r="A166" s="5" t="s">
        <v>316</v>
      </c>
      <c r="B166" s="6">
        <v>45764</v>
      </c>
      <c r="C166" s="5" t="s">
        <v>128</v>
      </c>
      <c r="D166" s="9">
        <v>533</v>
      </c>
      <c r="E166" s="5" t="s">
        <v>129</v>
      </c>
      <c r="F166" s="1"/>
    </row>
    <row r="167" spans="1:6" x14ac:dyDescent="0.25">
      <c r="A167" s="5" t="s">
        <v>527</v>
      </c>
      <c r="B167" s="6">
        <v>45777</v>
      </c>
      <c r="C167" s="5" t="s">
        <v>494</v>
      </c>
      <c r="D167" s="9">
        <v>535.39</v>
      </c>
      <c r="E167" s="5" t="s">
        <v>158</v>
      </c>
      <c r="F167" s="1"/>
    </row>
    <row r="168" spans="1:6" x14ac:dyDescent="0.25">
      <c r="A168" s="5" t="s">
        <v>271</v>
      </c>
      <c r="B168" s="6">
        <v>45758</v>
      </c>
      <c r="C168" s="5" t="s">
        <v>128</v>
      </c>
      <c r="D168" s="9">
        <v>546</v>
      </c>
      <c r="E168" s="5" t="s">
        <v>182</v>
      </c>
      <c r="F168" s="1"/>
    </row>
    <row r="169" spans="1:6" x14ac:dyDescent="0.25">
      <c r="A169" s="5" t="s">
        <v>273</v>
      </c>
      <c r="B169" s="6">
        <v>45758</v>
      </c>
      <c r="C169" s="5" t="s">
        <v>128</v>
      </c>
      <c r="D169" s="9">
        <v>546</v>
      </c>
      <c r="E169" s="5" t="s">
        <v>182</v>
      </c>
      <c r="F169" s="1"/>
    </row>
    <row r="170" spans="1:6" x14ac:dyDescent="0.25">
      <c r="A170" s="5" t="s">
        <v>154</v>
      </c>
      <c r="B170" s="6">
        <v>45747</v>
      </c>
      <c r="C170" s="5" t="s">
        <v>15</v>
      </c>
      <c r="D170" s="9">
        <v>548.4</v>
      </c>
      <c r="E170" s="5" t="s">
        <v>155</v>
      </c>
      <c r="F170" s="1"/>
    </row>
    <row r="171" spans="1:6" x14ac:dyDescent="0.25">
      <c r="A171" s="5" t="s">
        <v>315</v>
      </c>
      <c r="B171" s="6">
        <v>45758</v>
      </c>
      <c r="C171" s="5" t="s">
        <v>128</v>
      </c>
      <c r="D171" s="9">
        <v>552</v>
      </c>
      <c r="E171" s="5" t="s">
        <v>129</v>
      </c>
      <c r="F171" s="1"/>
    </row>
    <row r="172" spans="1:6" x14ac:dyDescent="0.25">
      <c r="A172" s="5" t="s">
        <v>335</v>
      </c>
      <c r="B172" s="6">
        <v>45740</v>
      </c>
      <c r="C172" s="5" t="s">
        <v>336</v>
      </c>
      <c r="D172" s="9">
        <v>561.75</v>
      </c>
      <c r="E172" s="5" t="s">
        <v>337</v>
      </c>
      <c r="F172" s="1"/>
    </row>
    <row r="173" spans="1:6" x14ac:dyDescent="0.25">
      <c r="A173" s="5" t="s">
        <v>255</v>
      </c>
      <c r="B173" s="6">
        <v>45747</v>
      </c>
      <c r="C173" s="5" t="s">
        <v>60</v>
      </c>
      <c r="D173" s="9">
        <v>564</v>
      </c>
      <c r="E173" s="5" t="s">
        <v>256</v>
      </c>
      <c r="F173" s="1"/>
    </row>
    <row r="174" spans="1:6" x14ac:dyDescent="0.25">
      <c r="A174" s="5" t="s">
        <v>404</v>
      </c>
      <c r="B174" s="6">
        <v>45769</v>
      </c>
      <c r="C174" s="5" t="s">
        <v>405</v>
      </c>
      <c r="D174" s="9">
        <v>574.79999999999995</v>
      </c>
      <c r="E174" s="5" t="s">
        <v>406</v>
      </c>
      <c r="F174" s="1"/>
    </row>
    <row r="175" spans="1:6" x14ac:dyDescent="0.25">
      <c r="A175" s="5" t="s">
        <v>544</v>
      </c>
      <c r="B175" s="6">
        <v>45778</v>
      </c>
      <c r="C175" s="5" t="s">
        <v>545</v>
      </c>
      <c r="D175" s="9">
        <v>576</v>
      </c>
      <c r="E175" s="5" t="s">
        <v>480</v>
      </c>
      <c r="F175" s="1"/>
    </row>
    <row r="176" spans="1:6" x14ac:dyDescent="0.25">
      <c r="A176" s="5" t="s">
        <v>430</v>
      </c>
      <c r="B176" s="6">
        <v>45771</v>
      </c>
      <c r="C176" s="5" t="s">
        <v>277</v>
      </c>
      <c r="D176" s="9">
        <v>578</v>
      </c>
      <c r="E176" s="5" t="s">
        <v>278</v>
      </c>
      <c r="F176" s="1"/>
    </row>
    <row r="177" spans="1:6" x14ac:dyDescent="0.25">
      <c r="A177" s="5" t="s">
        <v>434</v>
      </c>
      <c r="B177" s="6">
        <v>45771</v>
      </c>
      <c r="C177" s="5" t="s">
        <v>277</v>
      </c>
      <c r="D177" s="9">
        <v>578</v>
      </c>
      <c r="E177" s="5" t="s">
        <v>278</v>
      </c>
      <c r="F177" s="1"/>
    </row>
    <row r="178" spans="1:6" x14ac:dyDescent="0.25">
      <c r="A178" s="5" t="s">
        <v>413</v>
      </c>
      <c r="B178" s="6">
        <v>45770</v>
      </c>
      <c r="C178" s="5" t="s">
        <v>277</v>
      </c>
      <c r="D178" s="9">
        <v>578</v>
      </c>
      <c r="E178" s="5" t="s">
        <v>278</v>
      </c>
      <c r="F178" s="1"/>
    </row>
    <row r="179" spans="1:6" x14ac:dyDescent="0.25">
      <c r="A179" s="5" t="s">
        <v>414</v>
      </c>
      <c r="B179" s="6">
        <v>45770</v>
      </c>
      <c r="C179" s="5" t="s">
        <v>277</v>
      </c>
      <c r="D179" s="9">
        <v>578</v>
      </c>
      <c r="E179" s="5" t="s">
        <v>278</v>
      </c>
      <c r="F179" s="1"/>
    </row>
    <row r="180" spans="1:6" x14ac:dyDescent="0.25">
      <c r="A180" s="5" t="s">
        <v>415</v>
      </c>
      <c r="B180" s="6">
        <v>45770</v>
      </c>
      <c r="C180" s="5" t="s">
        <v>277</v>
      </c>
      <c r="D180" s="9">
        <v>578</v>
      </c>
      <c r="E180" s="5" t="s">
        <v>278</v>
      </c>
      <c r="F180" s="1"/>
    </row>
    <row r="181" spans="1:6" x14ac:dyDescent="0.25">
      <c r="A181" s="5" t="s">
        <v>452</v>
      </c>
      <c r="B181" s="6">
        <v>45750</v>
      </c>
      <c r="C181" s="5" t="s">
        <v>336</v>
      </c>
      <c r="D181" s="9">
        <v>580.65</v>
      </c>
      <c r="E181" s="5" t="s">
        <v>445</v>
      </c>
      <c r="F181" s="1"/>
    </row>
    <row r="182" spans="1:6" x14ac:dyDescent="0.25">
      <c r="A182" s="5" t="s">
        <v>499</v>
      </c>
      <c r="B182" s="6">
        <v>45770</v>
      </c>
      <c r="C182" s="5" t="s">
        <v>494</v>
      </c>
      <c r="D182" s="9">
        <v>583.74</v>
      </c>
      <c r="E182" s="5" t="s">
        <v>158</v>
      </c>
      <c r="F182" s="1"/>
    </row>
    <row r="183" spans="1:6" x14ac:dyDescent="0.25">
      <c r="A183" s="5" t="s">
        <v>454</v>
      </c>
      <c r="B183" s="6">
        <v>45757</v>
      </c>
      <c r="C183" s="5" t="s">
        <v>336</v>
      </c>
      <c r="D183" s="9">
        <v>589.53</v>
      </c>
      <c r="E183" s="5" t="s">
        <v>445</v>
      </c>
      <c r="F183" s="1"/>
    </row>
    <row r="184" spans="1:6" x14ac:dyDescent="0.25">
      <c r="A184" s="5" t="s">
        <v>374</v>
      </c>
      <c r="B184" s="6">
        <v>45758</v>
      </c>
      <c r="C184" s="5" t="s">
        <v>375</v>
      </c>
      <c r="D184" s="9">
        <v>600</v>
      </c>
      <c r="E184" s="5" t="s">
        <v>376</v>
      </c>
      <c r="F184" s="1"/>
    </row>
    <row r="185" spans="1:6" x14ac:dyDescent="0.25">
      <c r="A185" s="5" t="s">
        <v>74</v>
      </c>
      <c r="B185" s="6">
        <v>45744</v>
      </c>
      <c r="C185" s="5" t="s">
        <v>75</v>
      </c>
      <c r="D185" s="9">
        <v>602.16</v>
      </c>
      <c r="E185" s="5" t="s">
        <v>76</v>
      </c>
      <c r="F185" s="1"/>
    </row>
    <row r="186" spans="1:6" x14ac:dyDescent="0.25">
      <c r="A186" s="5" t="s">
        <v>425</v>
      </c>
      <c r="B186" s="6">
        <v>45764</v>
      </c>
      <c r="C186" s="5" t="s">
        <v>426</v>
      </c>
      <c r="D186" s="9">
        <v>606.72</v>
      </c>
      <c r="E186" s="5" t="s">
        <v>26</v>
      </c>
      <c r="F186" s="1"/>
    </row>
    <row r="187" spans="1:6" x14ac:dyDescent="0.25">
      <c r="A187" s="5" t="s">
        <v>189</v>
      </c>
      <c r="B187" s="6">
        <v>45741</v>
      </c>
      <c r="C187" s="5" t="s">
        <v>128</v>
      </c>
      <c r="D187" s="9">
        <v>612</v>
      </c>
      <c r="E187" s="5" t="s">
        <v>190</v>
      </c>
      <c r="F187" s="1"/>
    </row>
    <row r="188" spans="1:6" x14ac:dyDescent="0.25">
      <c r="A188" s="5" t="s">
        <v>470</v>
      </c>
      <c r="B188" s="6">
        <v>45765</v>
      </c>
      <c r="C188" s="5" t="s">
        <v>72</v>
      </c>
      <c r="D188" s="9">
        <v>612.48</v>
      </c>
      <c r="E188" s="5" t="s">
        <v>73</v>
      </c>
      <c r="F188" s="1"/>
    </row>
    <row r="189" spans="1:6" x14ac:dyDescent="0.25">
      <c r="A189" s="5" t="s">
        <v>403</v>
      </c>
      <c r="B189" s="6">
        <v>45756</v>
      </c>
      <c r="C189" s="5" t="s">
        <v>69</v>
      </c>
      <c r="D189" s="9">
        <v>613.39</v>
      </c>
      <c r="E189" s="5" t="s">
        <v>70</v>
      </c>
      <c r="F189" s="1"/>
    </row>
    <row r="190" spans="1:6" x14ac:dyDescent="0.25">
      <c r="A190" s="5" t="s">
        <v>525</v>
      </c>
      <c r="B190" s="6">
        <v>45779</v>
      </c>
      <c r="C190" s="5" t="s">
        <v>46</v>
      </c>
      <c r="D190" s="9">
        <v>650</v>
      </c>
      <c r="E190" s="5" t="s">
        <v>208</v>
      </c>
      <c r="F190" s="1"/>
    </row>
    <row r="191" spans="1:6" x14ac:dyDescent="0.25">
      <c r="A191" s="5" t="s">
        <v>261</v>
      </c>
      <c r="B191" s="6">
        <v>45757</v>
      </c>
      <c r="C191" s="5" t="s">
        <v>222</v>
      </c>
      <c r="D191" s="9">
        <v>650</v>
      </c>
      <c r="E191" s="5" t="s">
        <v>262</v>
      </c>
      <c r="F191" s="1"/>
    </row>
    <row r="192" spans="1:6" x14ac:dyDescent="0.25">
      <c r="A192" s="5" t="s">
        <v>263</v>
      </c>
      <c r="B192" s="6">
        <v>45757</v>
      </c>
      <c r="C192" s="5" t="s">
        <v>222</v>
      </c>
      <c r="D192" s="9">
        <v>650</v>
      </c>
      <c r="E192" s="5" t="s">
        <v>262</v>
      </c>
      <c r="F192" s="1"/>
    </row>
    <row r="193" spans="1:6" x14ac:dyDescent="0.25">
      <c r="A193" s="5" t="s">
        <v>602</v>
      </c>
      <c r="B193" s="6">
        <v>45784</v>
      </c>
      <c r="C193" s="5" t="s">
        <v>60</v>
      </c>
      <c r="D193" s="9">
        <v>657</v>
      </c>
      <c r="E193" s="5" t="s">
        <v>603</v>
      </c>
      <c r="F193" s="1"/>
    </row>
    <row r="194" spans="1:6" x14ac:dyDescent="0.25">
      <c r="A194" s="5" t="s">
        <v>231</v>
      </c>
      <c r="B194" s="6">
        <v>45757</v>
      </c>
      <c r="C194" s="5" t="s">
        <v>232</v>
      </c>
      <c r="D194" s="9">
        <v>659.03</v>
      </c>
      <c r="E194" s="5" t="s">
        <v>151</v>
      </c>
      <c r="F194" s="1"/>
    </row>
    <row r="195" spans="1:6" x14ac:dyDescent="0.25">
      <c r="A195" s="5" t="s">
        <v>613</v>
      </c>
      <c r="B195" s="6">
        <v>45785</v>
      </c>
      <c r="C195" s="5" t="s">
        <v>249</v>
      </c>
      <c r="D195" s="9">
        <v>667.5</v>
      </c>
      <c r="E195" s="5" t="s">
        <v>421</v>
      </c>
      <c r="F195" s="1"/>
    </row>
    <row r="196" spans="1:6" x14ac:dyDescent="0.25">
      <c r="A196" s="5" t="s">
        <v>130</v>
      </c>
      <c r="B196" s="6">
        <v>45747</v>
      </c>
      <c r="C196" s="5" t="s">
        <v>131</v>
      </c>
      <c r="D196" s="9">
        <v>673.2</v>
      </c>
      <c r="E196" s="5" t="s">
        <v>132</v>
      </c>
      <c r="F196" s="1"/>
    </row>
    <row r="197" spans="1:6" x14ac:dyDescent="0.25">
      <c r="A197" s="5" t="s">
        <v>227</v>
      </c>
      <c r="B197" s="6">
        <v>45757</v>
      </c>
      <c r="C197" s="5" t="s">
        <v>228</v>
      </c>
      <c r="D197" s="9">
        <v>675</v>
      </c>
      <c r="E197" s="5" t="s">
        <v>206</v>
      </c>
      <c r="F197" s="1"/>
    </row>
    <row r="198" spans="1:6" x14ac:dyDescent="0.25">
      <c r="A198" s="5" t="s">
        <v>468</v>
      </c>
      <c r="B198" s="6">
        <v>45775</v>
      </c>
      <c r="C198" s="5" t="s">
        <v>385</v>
      </c>
      <c r="D198" s="9">
        <v>683.45</v>
      </c>
      <c r="E198" s="5" t="s">
        <v>123</v>
      </c>
      <c r="F198" s="1"/>
    </row>
    <row r="199" spans="1:6" x14ac:dyDescent="0.25">
      <c r="A199" s="5" t="s">
        <v>595</v>
      </c>
      <c r="B199" s="6">
        <v>45781</v>
      </c>
      <c r="C199" s="5" t="s">
        <v>18</v>
      </c>
      <c r="D199" s="9">
        <v>698.14</v>
      </c>
      <c r="E199" s="5" t="s">
        <v>549</v>
      </c>
      <c r="F199" s="1"/>
    </row>
    <row r="200" spans="1:6" x14ac:dyDescent="0.25">
      <c r="A200" s="5" t="s">
        <v>610</v>
      </c>
      <c r="B200" s="6">
        <v>45784</v>
      </c>
      <c r="C200" s="5" t="s">
        <v>577</v>
      </c>
      <c r="D200" s="9">
        <v>702</v>
      </c>
      <c r="E200" s="5" t="s">
        <v>193</v>
      </c>
      <c r="F200" s="1"/>
    </row>
    <row r="201" spans="1:6" x14ac:dyDescent="0.25">
      <c r="A201" s="5" t="s">
        <v>578</v>
      </c>
      <c r="B201" s="6">
        <v>45783</v>
      </c>
      <c r="C201" s="5" t="s">
        <v>577</v>
      </c>
      <c r="D201" s="9">
        <v>702</v>
      </c>
      <c r="E201" s="5" t="s">
        <v>193</v>
      </c>
      <c r="F201" s="1"/>
    </row>
    <row r="202" spans="1:6" x14ac:dyDescent="0.25">
      <c r="A202" s="5" t="s">
        <v>593</v>
      </c>
      <c r="B202" s="6">
        <v>45783</v>
      </c>
      <c r="C202" s="5" t="s">
        <v>494</v>
      </c>
      <c r="D202" s="9">
        <v>717.91</v>
      </c>
      <c r="E202" s="5" t="s">
        <v>158</v>
      </c>
      <c r="F202" s="1"/>
    </row>
    <row r="203" spans="1:6" x14ac:dyDescent="0.25">
      <c r="A203" s="5" t="s">
        <v>378</v>
      </c>
      <c r="B203" s="6">
        <v>45769</v>
      </c>
      <c r="C203" s="5" t="s">
        <v>379</v>
      </c>
      <c r="D203" s="9">
        <v>726</v>
      </c>
      <c r="E203" s="5" t="s">
        <v>35</v>
      </c>
      <c r="F203" s="1"/>
    </row>
    <row r="204" spans="1:6" x14ac:dyDescent="0.25">
      <c r="A204" s="5" t="s">
        <v>528</v>
      </c>
      <c r="B204" s="6">
        <v>45777</v>
      </c>
      <c r="C204" s="5" t="s">
        <v>494</v>
      </c>
      <c r="D204" s="9">
        <v>726.43</v>
      </c>
      <c r="E204" s="5" t="s">
        <v>158</v>
      </c>
      <c r="F204" s="1"/>
    </row>
    <row r="205" spans="1:6" x14ac:dyDescent="0.25">
      <c r="A205" s="5" t="s">
        <v>498</v>
      </c>
      <c r="B205" s="6">
        <v>45770</v>
      </c>
      <c r="C205" s="5" t="s">
        <v>494</v>
      </c>
      <c r="D205" s="9">
        <v>730.08</v>
      </c>
      <c r="E205" s="5" t="s">
        <v>158</v>
      </c>
      <c r="F205" s="1"/>
    </row>
    <row r="206" spans="1:6" x14ac:dyDescent="0.25">
      <c r="A206" s="5" t="s">
        <v>368</v>
      </c>
      <c r="B206" s="6">
        <v>45742</v>
      </c>
      <c r="C206" s="5" t="s">
        <v>369</v>
      </c>
      <c r="D206" s="9">
        <v>761.4</v>
      </c>
      <c r="E206" s="5" t="s">
        <v>370</v>
      </c>
      <c r="F206" s="1"/>
    </row>
    <row r="207" spans="1:6" x14ac:dyDescent="0.25">
      <c r="A207" s="5" t="s">
        <v>496</v>
      </c>
      <c r="B207" s="6">
        <v>45763</v>
      </c>
      <c r="C207" s="5" t="s">
        <v>494</v>
      </c>
      <c r="D207" s="9">
        <v>876.1</v>
      </c>
      <c r="E207" s="5" t="s">
        <v>158</v>
      </c>
      <c r="F207" s="1"/>
    </row>
    <row r="208" spans="1:6" x14ac:dyDescent="0.25">
      <c r="A208" s="5" t="s">
        <v>86</v>
      </c>
      <c r="B208" s="6">
        <v>45747</v>
      </c>
      <c r="C208" s="5" t="s">
        <v>87</v>
      </c>
      <c r="D208" s="9">
        <v>900</v>
      </c>
      <c r="E208" s="5" t="s">
        <v>88</v>
      </c>
      <c r="F208" s="1"/>
    </row>
    <row r="209" spans="1:6" x14ac:dyDescent="0.25">
      <c r="A209" s="5" t="s">
        <v>493</v>
      </c>
      <c r="B209" s="6">
        <v>45756</v>
      </c>
      <c r="C209" s="5" t="s">
        <v>494</v>
      </c>
      <c r="D209" s="9">
        <v>900.43</v>
      </c>
      <c r="E209" s="5" t="s">
        <v>158</v>
      </c>
      <c r="F209" s="1"/>
    </row>
    <row r="210" spans="1:6" x14ac:dyDescent="0.25">
      <c r="A210" s="5" t="s">
        <v>156</v>
      </c>
      <c r="B210" s="6">
        <v>45749</v>
      </c>
      <c r="C210" s="5" t="s">
        <v>157</v>
      </c>
      <c r="D210" s="9">
        <v>900.43</v>
      </c>
      <c r="E210" s="5" t="s">
        <v>158</v>
      </c>
      <c r="F210" s="1"/>
    </row>
    <row r="211" spans="1:6" x14ac:dyDescent="0.25">
      <c r="A211" s="5" t="s">
        <v>68</v>
      </c>
      <c r="B211" s="6">
        <v>45744</v>
      </c>
      <c r="C211" s="5" t="s">
        <v>69</v>
      </c>
      <c r="D211" s="9">
        <v>915.8</v>
      </c>
      <c r="E211" s="5" t="s">
        <v>70</v>
      </c>
      <c r="F211" s="1"/>
    </row>
    <row r="212" spans="1:6" x14ac:dyDescent="0.25">
      <c r="A212" s="5" t="s">
        <v>559</v>
      </c>
      <c r="B212" s="6">
        <v>45777</v>
      </c>
      <c r="C212" s="5" t="s">
        <v>15</v>
      </c>
      <c r="D212" s="9">
        <v>920.56</v>
      </c>
      <c r="E212" s="5" t="s">
        <v>560</v>
      </c>
      <c r="F212" s="1"/>
    </row>
    <row r="213" spans="1:6" x14ac:dyDescent="0.25">
      <c r="A213" s="5" t="s">
        <v>594</v>
      </c>
      <c r="B213" s="6">
        <v>45783</v>
      </c>
      <c r="C213" s="5" t="s">
        <v>494</v>
      </c>
      <c r="D213" s="9">
        <v>921.01</v>
      </c>
      <c r="E213" s="5" t="s">
        <v>158</v>
      </c>
      <c r="F213" s="1"/>
    </row>
    <row r="214" spans="1:6" x14ac:dyDescent="0.25">
      <c r="A214" s="5" t="s">
        <v>497</v>
      </c>
      <c r="B214" s="6">
        <v>45763</v>
      </c>
      <c r="C214" s="5" t="s">
        <v>494</v>
      </c>
      <c r="D214" s="9">
        <v>921.01</v>
      </c>
      <c r="E214" s="5" t="s">
        <v>158</v>
      </c>
      <c r="F214" s="1"/>
    </row>
    <row r="215" spans="1:6" x14ac:dyDescent="0.25">
      <c r="A215" s="5" t="s">
        <v>495</v>
      </c>
      <c r="B215" s="6">
        <v>45756</v>
      </c>
      <c r="C215" s="5" t="s">
        <v>494</v>
      </c>
      <c r="D215" s="9">
        <v>921.01</v>
      </c>
      <c r="E215" s="5" t="s">
        <v>158</v>
      </c>
      <c r="F215" s="1"/>
    </row>
    <row r="216" spans="1:6" x14ac:dyDescent="0.25">
      <c r="A216" s="5" t="s">
        <v>159</v>
      </c>
      <c r="B216" s="6">
        <v>45749</v>
      </c>
      <c r="C216" s="5" t="s">
        <v>157</v>
      </c>
      <c r="D216" s="9">
        <v>921.01</v>
      </c>
      <c r="E216" s="5" t="s">
        <v>158</v>
      </c>
      <c r="F216" s="1"/>
    </row>
    <row r="217" spans="1:6" x14ac:dyDescent="0.25">
      <c r="A217" s="5" t="s">
        <v>56</v>
      </c>
      <c r="B217" s="6">
        <v>45742</v>
      </c>
      <c r="C217" s="5" t="s">
        <v>57</v>
      </c>
      <c r="D217" s="9">
        <v>926.76</v>
      </c>
      <c r="E217" s="5" t="s">
        <v>58</v>
      </c>
      <c r="F217" s="1"/>
    </row>
    <row r="218" spans="1:6" x14ac:dyDescent="0.25">
      <c r="A218" s="5" t="s">
        <v>611</v>
      </c>
      <c r="B218" s="6">
        <v>45784</v>
      </c>
      <c r="C218" s="5" t="s">
        <v>577</v>
      </c>
      <c r="D218" s="9">
        <v>960</v>
      </c>
      <c r="E218" s="5" t="s">
        <v>193</v>
      </c>
      <c r="F218" s="1"/>
    </row>
    <row r="219" spans="1:6" x14ac:dyDescent="0.25">
      <c r="A219" s="5" t="s">
        <v>576</v>
      </c>
      <c r="B219" s="6">
        <v>45783</v>
      </c>
      <c r="C219" s="5" t="s">
        <v>577</v>
      </c>
      <c r="D219" s="9">
        <v>960</v>
      </c>
      <c r="E219" s="5" t="s">
        <v>193</v>
      </c>
      <c r="F219" s="1"/>
    </row>
    <row r="220" spans="1:6" x14ac:dyDescent="0.25">
      <c r="A220" s="5" t="s">
        <v>30</v>
      </c>
      <c r="B220" s="6">
        <v>45740</v>
      </c>
      <c r="C220" s="5" t="s">
        <v>31</v>
      </c>
      <c r="D220" s="9">
        <v>984.26</v>
      </c>
      <c r="E220" s="5" t="s">
        <v>32</v>
      </c>
      <c r="F220" s="1"/>
    </row>
    <row r="221" spans="1:6" x14ac:dyDescent="0.25">
      <c r="A221" s="5" t="s">
        <v>557</v>
      </c>
      <c r="B221" s="6">
        <v>45783</v>
      </c>
      <c r="C221" s="5" t="s">
        <v>31</v>
      </c>
      <c r="D221" s="9">
        <v>991.73</v>
      </c>
      <c r="E221" s="5" t="s">
        <v>558</v>
      </c>
      <c r="F221" s="1"/>
    </row>
    <row r="222" spans="1:6" x14ac:dyDescent="0.25">
      <c r="A222" s="5" t="s">
        <v>210</v>
      </c>
      <c r="B222" s="6">
        <v>45754</v>
      </c>
      <c r="C222" s="5" t="s">
        <v>46</v>
      </c>
      <c r="D222" s="9">
        <v>995</v>
      </c>
      <c r="E222" s="5" t="s">
        <v>208</v>
      </c>
      <c r="F222" s="1"/>
    </row>
    <row r="223" spans="1:6" x14ac:dyDescent="0.25">
      <c r="A223" s="5" t="s">
        <v>443</v>
      </c>
      <c r="B223" s="6">
        <v>45772</v>
      </c>
      <c r="C223" s="5" t="s">
        <v>15</v>
      </c>
      <c r="D223" s="9">
        <v>1000</v>
      </c>
      <c r="E223" s="5" t="s">
        <v>208</v>
      </c>
      <c r="F223" s="1"/>
    </row>
    <row r="224" spans="1:6" x14ac:dyDescent="0.25">
      <c r="A224" s="5" t="s">
        <v>258</v>
      </c>
      <c r="B224" s="6">
        <v>45758</v>
      </c>
      <c r="C224" s="5" t="s">
        <v>259</v>
      </c>
      <c r="D224" s="9">
        <v>1025</v>
      </c>
      <c r="E224" s="5" t="s">
        <v>260</v>
      </c>
      <c r="F224" s="1"/>
    </row>
    <row r="225" spans="1:6" x14ac:dyDescent="0.25">
      <c r="A225" s="5" t="s">
        <v>169</v>
      </c>
      <c r="B225" s="6">
        <v>45746</v>
      </c>
      <c r="C225" s="5" t="s">
        <v>34</v>
      </c>
      <c r="D225" s="9">
        <v>1065</v>
      </c>
      <c r="E225" s="5" t="s">
        <v>170</v>
      </c>
      <c r="F225" s="1"/>
    </row>
    <row r="226" spans="1:6" x14ac:dyDescent="0.25">
      <c r="A226" s="5" t="s">
        <v>289</v>
      </c>
      <c r="B226" s="6">
        <v>45747</v>
      </c>
      <c r="C226" s="5" t="s">
        <v>283</v>
      </c>
      <c r="D226" s="9">
        <v>1066.8699999999999</v>
      </c>
      <c r="E226" s="5" t="s">
        <v>284</v>
      </c>
      <c r="F226" s="1"/>
    </row>
    <row r="227" spans="1:6" x14ac:dyDescent="0.25">
      <c r="A227" s="5" t="s">
        <v>386</v>
      </c>
      <c r="B227" s="6">
        <v>45764</v>
      </c>
      <c r="C227" s="5" t="s">
        <v>388</v>
      </c>
      <c r="D227" s="9">
        <v>1073.04</v>
      </c>
      <c r="E227" s="5" t="s">
        <v>136</v>
      </c>
      <c r="F227" s="1"/>
    </row>
    <row r="228" spans="1:6" x14ac:dyDescent="0.25">
      <c r="A228" s="5" t="s">
        <v>574</v>
      </c>
      <c r="B228" s="6">
        <v>45777</v>
      </c>
      <c r="C228" s="5" t="s">
        <v>75</v>
      </c>
      <c r="D228" s="9">
        <v>1080.44</v>
      </c>
      <c r="E228" s="5" t="s">
        <v>76</v>
      </c>
      <c r="F228" s="1"/>
    </row>
    <row r="229" spans="1:6" x14ac:dyDescent="0.25">
      <c r="A229" s="5" t="s">
        <v>153</v>
      </c>
      <c r="B229" s="6">
        <v>45747</v>
      </c>
      <c r="C229" s="5" t="s">
        <v>75</v>
      </c>
      <c r="D229" s="9">
        <v>1082</v>
      </c>
      <c r="E229" s="5" t="s">
        <v>76</v>
      </c>
      <c r="F229" s="1"/>
    </row>
    <row r="230" spans="1:6" x14ac:dyDescent="0.25">
      <c r="A230" s="5" t="s">
        <v>460</v>
      </c>
      <c r="B230" s="6">
        <v>45772</v>
      </c>
      <c r="C230" s="5" t="s">
        <v>128</v>
      </c>
      <c r="D230" s="9">
        <v>1092</v>
      </c>
      <c r="E230" s="5" t="s">
        <v>182</v>
      </c>
      <c r="F230" s="1"/>
    </row>
    <row r="231" spans="1:6" x14ac:dyDescent="0.25">
      <c r="A231" s="5" t="s">
        <v>270</v>
      </c>
      <c r="B231" s="6">
        <v>45758</v>
      </c>
      <c r="C231" s="5" t="s">
        <v>128</v>
      </c>
      <c r="D231" s="9">
        <v>1092</v>
      </c>
      <c r="E231" s="5" t="s">
        <v>182</v>
      </c>
      <c r="F231" s="1"/>
    </row>
    <row r="232" spans="1:6" x14ac:dyDescent="0.25">
      <c r="A232" s="5" t="s">
        <v>186</v>
      </c>
      <c r="B232" s="6">
        <v>45744</v>
      </c>
      <c r="C232" s="5" t="s">
        <v>128</v>
      </c>
      <c r="D232" s="9">
        <v>1092</v>
      </c>
      <c r="E232" s="5" t="s">
        <v>182</v>
      </c>
      <c r="F232" s="1"/>
    </row>
    <row r="233" spans="1:6" x14ac:dyDescent="0.25">
      <c r="A233" s="5" t="s">
        <v>187</v>
      </c>
      <c r="B233" s="6">
        <v>45744</v>
      </c>
      <c r="C233" s="5" t="s">
        <v>128</v>
      </c>
      <c r="D233" s="9">
        <v>1092</v>
      </c>
      <c r="E233" s="5" t="s">
        <v>182</v>
      </c>
      <c r="F233" s="1"/>
    </row>
    <row r="234" spans="1:6" x14ac:dyDescent="0.25">
      <c r="A234" s="5" t="s">
        <v>93</v>
      </c>
      <c r="B234" s="6">
        <v>45743</v>
      </c>
      <c r="C234" s="5" t="s">
        <v>94</v>
      </c>
      <c r="D234" s="9">
        <v>1116</v>
      </c>
      <c r="E234" s="5" t="s">
        <v>95</v>
      </c>
      <c r="F234" s="1"/>
    </row>
    <row r="235" spans="1:6" x14ac:dyDescent="0.25">
      <c r="A235" s="5" t="s">
        <v>435</v>
      </c>
      <c r="B235" s="6">
        <v>45747</v>
      </c>
      <c r="C235" s="5" t="s">
        <v>358</v>
      </c>
      <c r="D235" s="9">
        <v>1131.72</v>
      </c>
      <c r="E235" s="5" t="s">
        <v>436</v>
      </c>
      <c r="F235" s="1"/>
    </row>
    <row r="236" spans="1:6" x14ac:dyDescent="0.25">
      <c r="A236" s="5" t="s">
        <v>530</v>
      </c>
      <c r="B236" s="6">
        <v>45771</v>
      </c>
      <c r="C236" s="5" t="s">
        <v>31</v>
      </c>
      <c r="D236" s="9">
        <v>1138.26</v>
      </c>
      <c r="E236" s="5" t="s">
        <v>32</v>
      </c>
      <c r="F236" s="1"/>
    </row>
    <row r="237" spans="1:6" x14ac:dyDescent="0.25">
      <c r="A237" s="5" t="s">
        <v>492</v>
      </c>
      <c r="B237" s="6">
        <v>45776</v>
      </c>
      <c r="C237" s="5" t="s">
        <v>379</v>
      </c>
      <c r="D237" s="9">
        <v>1144</v>
      </c>
      <c r="E237" s="5" t="s">
        <v>35</v>
      </c>
      <c r="F237" s="1"/>
    </row>
    <row r="238" spans="1:6" x14ac:dyDescent="0.25">
      <c r="A238" s="5" t="s">
        <v>197</v>
      </c>
      <c r="B238" s="6">
        <v>45754</v>
      </c>
      <c r="C238" s="5" t="s">
        <v>46</v>
      </c>
      <c r="D238" s="9">
        <v>1170</v>
      </c>
      <c r="E238" s="5" t="s">
        <v>198</v>
      </c>
      <c r="F238" s="1"/>
    </row>
    <row r="239" spans="1:6" x14ac:dyDescent="0.25">
      <c r="A239" s="5" t="s">
        <v>546</v>
      </c>
      <c r="B239" s="6">
        <v>45778</v>
      </c>
      <c r="C239" s="5" t="s">
        <v>545</v>
      </c>
      <c r="D239" s="9">
        <v>1176</v>
      </c>
      <c r="E239" s="5" t="s">
        <v>480</v>
      </c>
      <c r="F239" s="1"/>
    </row>
    <row r="240" spans="1:6" x14ac:dyDescent="0.25">
      <c r="A240" s="5" t="s">
        <v>59</v>
      </c>
      <c r="B240" s="6">
        <v>45742</v>
      </c>
      <c r="C240" s="5" t="s">
        <v>60</v>
      </c>
      <c r="D240" s="9">
        <v>1195.79</v>
      </c>
      <c r="E240" s="5" t="s">
        <v>61</v>
      </c>
      <c r="F240" s="1"/>
    </row>
    <row r="241" spans="1:6" x14ac:dyDescent="0.25">
      <c r="A241" s="5" t="s">
        <v>245</v>
      </c>
      <c r="B241" s="6">
        <v>45742</v>
      </c>
      <c r="C241" s="5" t="s">
        <v>60</v>
      </c>
      <c r="D241" s="9">
        <v>1195.79</v>
      </c>
      <c r="E241" s="5" t="s">
        <v>61</v>
      </c>
      <c r="F241" s="1"/>
    </row>
    <row r="242" spans="1:6" x14ac:dyDescent="0.25">
      <c r="A242" s="5" t="s">
        <v>514</v>
      </c>
      <c r="B242" s="6">
        <v>45776</v>
      </c>
      <c r="C242" s="5" t="s">
        <v>94</v>
      </c>
      <c r="D242" s="9">
        <v>1200</v>
      </c>
      <c r="E242" s="5" t="s">
        <v>115</v>
      </c>
      <c r="F242" s="1"/>
    </row>
    <row r="243" spans="1:6" x14ac:dyDescent="0.25">
      <c r="A243" s="5" t="s">
        <v>449</v>
      </c>
      <c r="B243" s="6">
        <v>45772</v>
      </c>
      <c r="C243" s="5" t="s">
        <v>46</v>
      </c>
      <c r="D243" s="9">
        <v>1200</v>
      </c>
      <c r="E243" s="5" t="s">
        <v>450</v>
      </c>
      <c r="F243" s="1"/>
    </row>
    <row r="244" spans="1:6" x14ac:dyDescent="0.25">
      <c r="A244" s="5" t="s">
        <v>312</v>
      </c>
      <c r="B244" s="6">
        <v>45761</v>
      </c>
      <c r="C244" s="5" t="s">
        <v>313</v>
      </c>
      <c r="D244" s="9">
        <v>1200</v>
      </c>
      <c r="E244" s="5" t="s">
        <v>314</v>
      </c>
      <c r="F244" s="1"/>
    </row>
    <row r="245" spans="1:6" x14ac:dyDescent="0.25">
      <c r="A245" s="5" t="s">
        <v>548</v>
      </c>
      <c r="B245" s="6">
        <v>45781</v>
      </c>
      <c r="C245" s="5" t="s">
        <v>375</v>
      </c>
      <c r="D245" s="9">
        <v>1226.54</v>
      </c>
      <c r="E245" s="5" t="s">
        <v>549</v>
      </c>
      <c r="F245" s="1"/>
    </row>
    <row r="246" spans="1:6" x14ac:dyDescent="0.25">
      <c r="A246" s="5" t="s">
        <v>185</v>
      </c>
      <c r="B246" s="6">
        <v>45744</v>
      </c>
      <c r="C246" s="5" t="s">
        <v>128</v>
      </c>
      <c r="D246" s="9">
        <v>1248</v>
      </c>
      <c r="E246" s="5" t="s">
        <v>182</v>
      </c>
      <c r="F246" s="1"/>
    </row>
    <row r="247" spans="1:6" x14ac:dyDescent="0.25">
      <c r="A247" s="5" t="s">
        <v>181</v>
      </c>
      <c r="B247" s="6">
        <v>45744</v>
      </c>
      <c r="C247" s="5" t="s">
        <v>128</v>
      </c>
      <c r="D247" s="9">
        <v>1260</v>
      </c>
      <c r="E247" s="5" t="s">
        <v>182</v>
      </c>
      <c r="F247" s="1"/>
    </row>
    <row r="248" spans="1:6" x14ac:dyDescent="0.25">
      <c r="A248" s="5" t="s">
        <v>417</v>
      </c>
      <c r="B248" s="6">
        <v>45771</v>
      </c>
      <c r="C248" s="5" t="s">
        <v>117</v>
      </c>
      <c r="D248" s="9">
        <v>1297.46</v>
      </c>
      <c r="E248" s="5" t="s">
        <v>147</v>
      </c>
      <c r="F248" s="1"/>
    </row>
    <row r="249" spans="1:6" x14ac:dyDescent="0.25">
      <c r="A249" s="5" t="s">
        <v>555</v>
      </c>
      <c r="B249" s="6">
        <v>45779</v>
      </c>
      <c r="C249" s="5" t="s">
        <v>249</v>
      </c>
      <c r="D249" s="9">
        <v>1313.04</v>
      </c>
      <c r="E249" s="5" t="s">
        <v>73</v>
      </c>
      <c r="F249" s="1"/>
    </row>
    <row r="250" spans="1:6" x14ac:dyDescent="0.25">
      <c r="A250" s="5" t="s">
        <v>62</v>
      </c>
      <c r="B250" s="6">
        <v>45742</v>
      </c>
      <c r="C250" s="5" t="s">
        <v>63</v>
      </c>
      <c r="D250" s="9">
        <v>1388.4</v>
      </c>
      <c r="E250" s="5" t="s">
        <v>64</v>
      </c>
      <c r="F250" s="1"/>
    </row>
    <row r="251" spans="1:6" x14ac:dyDescent="0.25">
      <c r="A251" s="5" t="s">
        <v>180</v>
      </c>
      <c r="B251" s="6">
        <v>45750</v>
      </c>
      <c r="C251" s="5" t="s">
        <v>128</v>
      </c>
      <c r="D251" s="9">
        <v>1393</v>
      </c>
      <c r="E251" s="5" t="s">
        <v>129</v>
      </c>
      <c r="F251" s="1"/>
    </row>
    <row r="252" spans="1:6" x14ac:dyDescent="0.25">
      <c r="A252" s="5" t="s">
        <v>418</v>
      </c>
      <c r="B252" s="6">
        <v>45771</v>
      </c>
      <c r="C252" s="5" t="s">
        <v>46</v>
      </c>
      <c r="D252" s="9">
        <v>1400</v>
      </c>
      <c r="E252" s="5" t="s">
        <v>208</v>
      </c>
      <c r="F252" s="1"/>
    </row>
    <row r="253" spans="1:6" x14ac:dyDescent="0.25">
      <c r="A253" s="5" t="s">
        <v>533</v>
      </c>
      <c r="B253" s="6">
        <v>45777</v>
      </c>
      <c r="C253" s="5" t="s">
        <v>534</v>
      </c>
      <c r="D253" s="9">
        <v>1404</v>
      </c>
      <c r="E253" s="5" t="s">
        <v>535</v>
      </c>
      <c r="F253" s="1"/>
    </row>
    <row r="254" spans="1:6" x14ac:dyDescent="0.25">
      <c r="A254" s="5" t="s">
        <v>21</v>
      </c>
      <c r="B254" s="6">
        <v>45740</v>
      </c>
      <c r="C254" s="5" t="s">
        <v>22</v>
      </c>
      <c r="D254" s="9">
        <v>1438.77</v>
      </c>
      <c r="E254" s="5" t="s">
        <v>23</v>
      </c>
      <c r="F254" s="1"/>
    </row>
    <row r="255" spans="1:6" x14ac:dyDescent="0.25">
      <c r="A255" s="5" t="s">
        <v>253</v>
      </c>
      <c r="B255" s="6">
        <v>45758</v>
      </c>
      <c r="C255" s="5" t="s">
        <v>46</v>
      </c>
      <c r="D255" s="9">
        <v>1440</v>
      </c>
      <c r="E255" s="5" t="s">
        <v>254</v>
      </c>
      <c r="F255" s="1"/>
    </row>
    <row r="256" spans="1:6" x14ac:dyDescent="0.25">
      <c r="A256" s="5" t="s">
        <v>616</v>
      </c>
      <c r="B256" s="6">
        <v>45783</v>
      </c>
      <c r="C256" s="5" t="s">
        <v>87</v>
      </c>
      <c r="D256" s="9">
        <v>1452</v>
      </c>
      <c r="E256" s="5" t="s">
        <v>35</v>
      </c>
      <c r="F256" s="1"/>
    </row>
    <row r="257" spans="1:6" x14ac:dyDescent="0.25">
      <c r="A257" s="5" t="s">
        <v>615</v>
      </c>
      <c r="B257" s="6">
        <v>45776</v>
      </c>
      <c r="C257" s="5" t="s">
        <v>87</v>
      </c>
      <c r="D257" s="9">
        <v>1452</v>
      </c>
      <c r="E257" s="5" t="s">
        <v>35</v>
      </c>
      <c r="F257" s="1"/>
    </row>
    <row r="258" spans="1:6" x14ac:dyDescent="0.25">
      <c r="A258" s="5" t="s">
        <v>419</v>
      </c>
      <c r="B258" s="6">
        <v>45771</v>
      </c>
      <c r="C258" s="5" t="s">
        <v>384</v>
      </c>
      <c r="D258" s="9">
        <v>1467.6</v>
      </c>
      <c r="E258" s="5" t="s">
        <v>136</v>
      </c>
      <c r="F258" s="1"/>
    </row>
    <row r="259" spans="1:6" x14ac:dyDescent="0.25">
      <c r="A259" s="5" t="s">
        <v>623</v>
      </c>
      <c r="B259" s="6">
        <v>45784</v>
      </c>
      <c r="C259" s="5" t="s">
        <v>624</v>
      </c>
      <c r="D259" s="9">
        <v>1493.25</v>
      </c>
      <c r="E259" s="5" t="s">
        <v>625</v>
      </c>
      <c r="F259" s="1"/>
    </row>
    <row r="260" spans="1:6" x14ac:dyDescent="0.25">
      <c r="A260" s="5" t="s">
        <v>195</v>
      </c>
      <c r="B260" s="6">
        <v>45747</v>
      </c>
      <c r="C260" s="5" t="s">
        <v>125</v>
      </c>
      <c r="D260" s="9">
        <v>1495</v>
      </c>
      <c r="E260" s="5" t="s">
        <v>196</v>
      </c>
      <c r="F260" s="1"/>
    </row>
    <row r="261" spans="1:6" x14ac:dyDescent="0.25">
      <c r="A261" s="5" t="s">
        <v>606</v>
      </c>
      <c r="B261" s="6">
        <v>45784</v>
      </c>
      <c r="C261" s="5" t="s">
        <v>46</v>
      </c>
      <c r="D261" s="9">
        <v>1500</v>
      </c>
      <c r="E261" s="5" t="s">
        <v>607</v>
      </c>
      <c r="F261" s="1"/>
    </row>
    <row r="262" spans="1:6" x14ac:dyDescent="0.25">
      <c r="A262" s="5" t="s">
        <v>601</v>
      </c>
      <c r="B262" s="6">
        <v>45783</v>
      </c>
      <c r="C262" s="5" t="s">
        <v>117</v>
      </c>
      <c r="D262" s="9">
        <v>1509.58</v>
      </c>
      <c r="E262" s="5" t="s">
        <v>147</v>
      </c>
      <c r="F262" s="1"/>
    </row>
    <row r="263" spans="1:6" x14ac:dyDescent="0.25">
      <c r="A263" s="5" t="s">
        <v>221</v>
      </c>
      <c r="B263" s="6">
        <v>45756</v>
      </c>
      <c r="C263" s="5" t="s">
        <v>222</v>
      </c>
      <c r="D263" s="9">
        <v>1530</v>
      </c>
      <c r="E263" s="5" t="s">
        <v>223</v>
      </c>
      <c r="F263" s="1"/>
    </row>
    <row r="264" spans="1:6" x14ac:dyDescent="0.25">
      <c r="A264" s="5" t="s">
        <v>608</v>
      </c>
      <c r="B264" s="6">
        <v>45784</v>
      </c>
      <c r="C264" s="5" t="s">
        <v>128</v>
      </c>
      <c r="D264" s="9">
        <v>1540</v>
      </c>
      <c r="E264" s="5" t="s">
        <v>208</v>
      </c>
      <c r="F264" s="1"/>
    </row>
    <row r="265" spans="1:6" x14ac:dyDescent="0.25">
      <c r="A265" s="5" t="s">
        <v>365</v>
      </c>
      <c r="B265" s="6">
        <v>45764</v>
      </c>
      <c r="C265" s="5" t="s">
        <v>361</v>
      </c>
      <c r="D265" s="9">
        <v>1548</v>
      </c>
      <c r="E265" s="5" t="s">
        <v>359</v>
      </c>
      <c r="F265" s="1"/>
    </row>
    <row r="266" spans="1:6" x14ac:dyDescent="0.25">
      <c r="A266" s="5" t="s">
        <v>366</v>
      </c>
      <c r="B266" s="6">
        <v>45764</v>
      </c>
      <c r="C266" s="5" t="s">
        <v>361</v>
      </c>
      <c r="D266" s="9">
        <v>1548</v>
      </c>
      <c r="E266" s="5" t="s">
        <v>359</v>
      </c>
      <c r="F266" s="1"/>
    </row>
    <row r="267" spans="1:6" x14ac:dyDescent="0.25">
      <c r="A267" s="5" t="s">
        <v>508</v>
      </c>
      <c r="B267" s="6">
        <v>45776</v>
      </c>
      <c r="C267" s="5" t="s">
        <v>63</v>
      </c>
      <c r="D267" s="9">
        <v>1587.4</v>
      </c>
      <c r="E267" s="5" t="s">
        <v>64</v>
      </c>
      <c r="F267" s="1"/>
    </row>
    <row r="268" spans="1:6" x14ac:dyDescent="0.25">
      <c r="A268" s="5" t="s">
        <v>209</v>
      </c>
      <c r="B268" s="6">
        <v>45754</v>
      </c>
      <c r="C268" s="5" t="s">
        <v>15</v>
      </c>
      <c r="D268" s="9">
        <v>1600</v>
      </c>
      <c r="E268" s="5" t="s">
        <v>208</v>
      </c>
      <c r="F268" s="1"/>
    </row>
    <row r="269" spans="1:6" x14ac:dyDescent="0.25">
      <c r="A269" s="5" t="s">
        <v>323</v>
      </c>
      <c r="B269" s="6">
        <v>45751</v>
      </c>
      <c r="C269" s="5" t="s">
        <v>324</v>
      </c>
      <c r="D269" s="9">
        <v>1637.58</v>
      </c>
      <c r="E269" s="5" t="s">
        <v>325</v>
      </c>
      <c r="F269" s="1"/>
    </row>
    <row r="270" spans="1:6" x14ac:dyDescent="0.25">
      <c r="A270" s="5" t="s">
        <v>310</v>
      </c>
      <c r="B270" s="6">
        <v>45762</v>
      </c>
      <c r="C270" s="5" t="s">
        <v>15</v>
      </c>
      <c r="D270" s="9">
        <v>1710.65</v>
      </c>
      <c r="E270" s="5" t="s">
        <v>311</v>
      </c>
      <c r="F270" s="1"/>
    </row>
    <row r="271" spans="1:6" x14ac:dyDescent="0.25">
      <c r="A271" s="5" t="s">
        <v>291</v>
      </c>
      <c r="B271" s="6">
        <v>45741</v>
      </c>
      <c r="C271" s="5" t="s">
        <v>128</v>
      </c>
      <c r="D271" s="9">
        <v>1800</v>
      </c>
      <c r="E271" s="5" t="s">
        <v>190</v>
      </c>
      <c r="F271" s="1"/>
    </row>
    <row r="272" spans="1:6" x14ac:dyDescent="0.25">
      <c r="A272" s="5" t="s">
        <v>83</v>
      </c>
      <c r="B272" s="6">
        <v>45744</v>
      </c>
      <c r="C272" s="5" t="s">
        <v>84</v>
      </c>
      <c r="D272" s="9">
        <v>1818</v>
      </c>
      <c r="E272" s="5" t="s">
        <v>85</v>
      </c>
      <c r="F272" s="1"/>
    </row>
    <row r="273" spans="1:6" x14ac:dyDescent="0.25">
      <c r="A273" s="5" t="s">
        <v>205</v>
      </c>
      <c r="B273" s="6">
        <v>45754</v>
      </c>
      <c r="C273" s="5" t="s">
        <v>46</v>
      </c>
      <c r="D273" s="9">
        <v>1850</v>
      </c>
      <c r="E273" s="5" t="s">
        <v>206</v>
      </c>
      <c r="F273" s="1"/>
    </row>
    <row r="274" spans="1:6" x14ac:dyDescent="0.25">
      <c r="A274" s="5" t="s">
        <v>357</v>
      </c>
      <c r="B274" s="6">
        <v>45764</v>
      </c>
      <c r="C274" s="5" t="s">
        <v>358</v>
      </c>
      <c r="D274" s="9">
        <v>1854</v>
      </c>
      <c r="E274" s="5" t="s">
        <v>359</v>
      </c>
      <c r="F274" s="1"/>
    </row>
    <row r="275" spans="1:6" x14ac:dyDescent="0.25">
      <c r="A275" s="5" t="s">
        <v>386</v>
      </c>
      <c r="B275" s="6">
        <v>45764</v>
      </c>
      <c r="C275" s="5" t="s">
        <v>387</v>
      </c>
      <c r="D275" s="9">
        <v>1882.08</v>
      </c>
      <c r="E275" s="5" t="s">
        <v>136</v>
      </c>
      <c r="F275" s="1"/>
    </row>
    <row r="276" spans="1:6" x14ac:dyDescent="0.25">
      <c r="A276" s="5" t="s">
        <v>394</v>
      </c>
      <c r="B276" s="6">
        <v>45743</v>
      </c>
      <c r="C276" s="5" t="s">
        <v>69</v>
      </c>
      <c r="D276" s="9">
        <v>1883.08</v>
      </c>
      <c r="E276" s="5" t="s">
        <v>395</v>
      </c>
      <c r="F276" s="1"/>
    </row>
    <row r="277" spans="1:6" x14ac:dyDescent="0.25">
      <c r="A277" s="5" t="s">
        <v>207</v>
      </c>
      <c r="B277" s="6">
        <v>45754</v>
      </c>
      <c r="C277" s="5" t="s">
        <v>46</v>
      </c>
      <c r="D277" s="9">
        <v>1895</v>
      </c>
      <c r="E277" s="5" t="s">
        <v>208</v>
      </c>
      <c r="F277" s="1"/>
    </row>
    <row r="278" spans="1:6" x14ac:dyDescent="0.25">
      <c r="A278" s="5" t="s">
        <v>420</v>
      </c>
      <c r="B278" s="6">
        <v>45770</v>
      </c>
      <c r="C278" s="5" t="s">
        <v>249</v>
      </c>
      <c r="D278" s="9">
        <v>2100</v>
      </c>
      <c r="E278" s="5" t="s">
        <v>421</v>
      </c>
      <c r="F278" s="1"/>
    </row>
    <row r="279" spans="1:6" x14ac:dyDescent="0.25">
      <c r="A279" s="5" t="s">
        <v>285</v>
      </c>
      <c r="B279" s="6">
        <v>45755</v>
      </c>
      <c r="C279" s="5" t="s">
        <v>283</v>
      </c>
      <c r="D279" s="9">
        <v>2100</v>
      </c>
      <c r="E279" s="5" t="s">
        <v>284</v>
      </c>
      <c r="F279" s="1"/>
    </row>
    <row r="280" spans="1:6" x14ac:dyDescent="0.25">
      <c r="A280" s="5" t="s">
        <v>215</v>
      </c>
      <c r="B280" s="6">
        <v>45755</v>
      </c>
      <c r="C280" s="5" t="s">
        <v>34</v>
      </c>
      <c r="D280" s="9">
        <v>2117.5</v>
      </c>
      <c r="E280" s="5" t="s">
        <v>35</v>
      </c>
      <c r="F280" s="1"/>
    </row>
    <row r="281" spans="1:6" x14ac:dyDescent="0.25">
      <c r="A281" s="5" t="s">
        <v>580</v>
      </c>
      <c r="B281" s="6">
        <v>45777</v>
      </c>
      <c r="C281" s="5" t="s">
        <v>97</v>
      </c>
      <c r="D281" s="9">
        <v>2160</v>
      </c>
      <c r="E281" s="5" t="s">
        <v>98</v>
      </c>
      <c r="F281" s="1"/>
    </row>
    <row r="282" spans="1:6" x14ac:dyDescent="0.25">
      <c r="A282" s="5" t="s">
        <v>96</v>
      </c>
      <c r="B282" s="6">
        <v>45747</v>
      </c>
      <c r="C282" s="5" t="s">
        <v>97</v>
      </c>
      <c r="D282" s="9">
        <v>2160</v>
      </c>
      <c r="E282" s="5" t="s">
        <v>98</v>
      </c>
      <c r="F282" s="1"/>
    </row>
    <row r="283" spans="1:6" x14ac:dyDescent="0.25">
      <c r="A283" s="5" t="s">
        <v>554</v>
      </c>
      <c r="B283" s="6">
        <v>45782</v>
      </c>
      <c r="C283" s="5" t="s">
        <v>122</v>
      </c>
      <c r="D283" s="9">
        <v>2186.4</v>
      </c>
      <c r="E283" s="5" t="s">
        <v>123</v>
      </c>
      <c r="F283" s="1"/>
    </row>
    <row r="284" spans="1:6" x14ac:dyDescent="0.25">
      <c r="A284" s="5" t="s">
        <v>579</v>
      </c>
      <c r="B284" s="6">
        <v>45777</v>
      </c>
      <c r="C284" s="5" t="s">
        <v>97</v>
      </c>
      <c r="D284" s="9">
        <v>2220</v>
      </c>
      <c r="E284" s="5" t="s">
        <v>98</v>
      </c>
      <c r="F284" s="1"/>
    </row>
    <row r="285" spans="1:6" x14ac:dyDescent="0.25">
      <c r="A285" s="5" t="s">
        <v>138</v>
      </c>
      <c r="B285" s="6">
        <v>45747</v>
      </c>
      <c r="C285" s="5" t="s">
        <v>97</v>
      </c>
      <c r="D285" s="9">
        <v>2220</v>
      </c>
      <c r="E285" s="5" t="s">
        <v>139</v>
      </c>
      <c r="F285" s="1"/>
    </row>
    <row r="286" spans="1:6" x14ac:dyDescent="0.25">
      <c r="A286" s="5" t="s">
        <v>390</v>
      </c>
      <c r="B286" s="6">
        <v>45755</v>
      </c>
      <c r="C286" s="5" t="s">
        <v>391</v>
      </c>
      <c r="D286" s="9">
        <v>2234</v>
      </c>
      <c r="E286" s="5" t="s">
        <v>392</v>
      </c>
      <c r="F286" s="1"/>
    </row>
    <row r="287" spans="1:6" x14ac:dyDescent="0.25">
      <c r="A287" s="5" t="s">
        <v>135</v>
      </c>
      <c r="B287" s="6">
        <v>45747</v>
      </c>
      <c r="C287" s="5" t="s">
        <v>137</v>
      </c>
      <c r="D287" s="9">
        <v>2236.96</v>
      </c>
      <c r="E287" s="5" t="s">
        <v>136</v>
      </c>
      <c r="F287" s="1"/>
    </row>
    <row r="288" spans="1:6" x14ac:dyDescent="0.25">
      <c r="A288" s="5" t="s">
        <v>33</v>
      </c>
      <c r="B288" s="6">
        <v>45741</v>
      </c>
      <c r="C288" s="5" t="s">
        <v>34</v>
      </c>
      <c r="D288" s="9">
        <v>2293.5</v>
      </c>
      <c r="E288" s="5" t="s">
        <v>35</v>
      </c>
      <c r="F288" s="1"/>
    </row>
    <row r="289" spans="1:6" x14ac:dyDescent="0.25">
      <c r="A289" s="5" t="s">
        <v>398</v>
      </c>
      <c r="B289" s="6">
        <v>45746</v>
      </c>
      <c r="C289" s="5" t="s">
        <v>117</v>
      </c>
      <c r="D289" s="9">
        <v>2302.0300000000002</v>
      </c>
      <c r="E289" s="5" t="s">
        <v>147</v>
      </c>
      <c r="F289" s="1"/>
    </row>
    <row r="290" spans="1:6" x14ac:dyDescent="0.25">
      <c r="A290" s="5" t="s">
        <v>537</v>
      </c>
      <c r="B290" s="6">
        <v>45777</v>
      </c>
      <c r="C290" s="5" t="s">
        <v>538</v>
      </c>
      <c r="D290" s="9">
        <v>2310</v>
      </c>
      <c r="E290" s="5" t="s">
        <v>539</v>
      </c>
      <c r="F290" s="1"/>
    </row>
    <row r="291" spans="1:6" x14ac:dyDescent="0.25">
      <c r="A291" s="5" t="s">
        <v>148</v>
      </c>
      <c r="B291" s="6">
        <v>45749</v>
      </c>
      <c r="C291" s="5" t="s">
        <v>34</v>
      </c>
      <c r="D291" s="9">
        <v>2310</v>
      </c>
      <c r="E291" s="5" t="s">
        <v>35</v>
      </c>
      <c r="F291" s="1"/>
    </row>
    <row r="292" spans="1:6" x14ac:dyDescent="0.25">
      <c r="A292" s="5" t="s">
        <v>360</v>
      </c>
      <c r="B292" s="6">
        <v>45764</v>
      </c>
      <c r="C292" s="5" t="s">
        <v>361</v>
      </c>
      <c r="D292" s="9">
        <v>2328</v>
      </c>
      <c r="E292" s="5" t="s">
        <v>359</v>
      </c>
      <c r="F292" s="1"/>
    </row>
    <row r="293" spans="1:6" x14ac:dyDescent="0.25">
      <c r="A293" s="5" t="s">
        <v>586</v>
      </c>
      <c r="B293" s="6">
        <v>45784</v>
      </c>
      <c r="C293" s="5" t="s">
        <v>15</v>
      </c>
      <c r="D293" s="9">
        <v>2500</v>
      </c>
      <c r="E293" s="5" t="s">
        <v>587</v>
      </c>
      <c r="F293" s="1"/>
    </row>
    <row r="294" spans="1:6" x14ac:dyDescent="0.25">
      <c r="A294" s="5" t="s">
        <v>459</v>
      </c>
      <c r="B294" s="6">
        <v>45772</v>
      </c>
      <c r="C294" s="5" t="s">
        <v>128</v>
      </c>
      <c r="D294" s="9">
        <v>2520</v>
      </c>
      <c r="E294" s="5" t="s">
        <v>182</v>
      </c>
      <c r="F294" s="1"/>
    </row>
    <row r="295" spans="1:6" x14ac:dyDescent="0.25">
      <c r="A295" s="5" t="s">
        <v>274</v>
      </c>
      <c r="B295" s="6">
        <v>45758</v>
      </c>
      <c r="C295" s="5" t="s">
        <v>128</v>
      </c>
      <c r="D295" s="9">
        <v>2520</v>
      </c>
      <c r="E295" s="5" t="s">
        <v>182</v>
      </c>
      <c r="F295" s="1"/>
    </row>
    <row r="296" spans="1:6" x14ac:dyDescent="0.25">
      <c r="A296" s="5" t="s">
        <v>188</v>
      </c>
      <c r="B296" s="6">
        <v>45744</v>
      </c>
      <c r="C296" s="5" t="s">
        <v>128</v>
      </c>
      <c r="D296" s="9">
        <v>2520</v>
      </c>
      <c r="E296" s="5" t="s">
        <v>182</v>
      </c>
      <c r="F296" s="1"/>
    </row>
    <row r="297" spans="1:6" x14ac:dyDescent="0.25">
      <c r="A297" s="5" t="s">
        <v>364</v>
      </c>
      <c r="B297" s="6">
        <v>45764</v>
      </c>
      <c r="C297" s="5" t="s">
        <v>361</v>
      </c>
      <c r="D297" s="9">
        <v>2526</v>
      </c>
      <c r="E297" s="5" t="s">
        <v>359</v>
      </c>
      <c r="F297" s="1"/>
    </row>
    <row r="298" spans="1:6" x14ac:dyDescent="0.25">
      <c r="A298" s="5" t="s">
        <v>412</v>
      </c>
      <c r="B298" s="6">
        <v>45764</v>
      </c>
      <c r="C298" s="5" t="s">
        <v>361</v>
      </c>
      <c r="D298" s="9">
        <v>2526</v>
      </c>
      <c r="E298" s="5" t="s">
        <v>359</v>
      </c>
      <c r="F298" s="1"/>
    </row>
    <row r="299" spans="1:6" x14ac:dyDescent="0.25">
      <c r="A299" s="5" t="s">
        <v>533</v>
      </c>
      <c r="B299" s="6">
        <v>45777</v>
      </c>
      <c r="C299" s="5" t="s">
        <v>534</v>
      </c>
      <c r="D299" s="9">
        <v>2574</v>
      </c>
      <c r="E299" s="5" t="s">
        <v>535</v>
      </c>
      <c r="F299" s="1"/>
    </row>
    <row r="300" spans="1:6" x14ac:dyDescent="0.25">
      <c r="A300" s="5" t="s">
        <v>446</v>
      </c>
      <c r="B300" s="6">
        <v>45772</v>
      </c>
      <c r="C300" s="5" t="s">
        <v>46</v>
      </c>
      <c r="D300" s="9">
        <v>2584</v>
      </c>
      <c r="E300" s="5" t="s">
        <v>208</v>
      </c>
      <c r="F300" s="1"/>
    </row>
    <row r="301" spans="1:6" x14ac:dyDescent="0.25">
      <c r="A301" s="5" t="s">
        <v>363</v>
      </c>
      <c r="B301" s="6">
        <v>45764</v>
      </c>
      <c r="C301" s="5" t="s">
        <v>361</v>
      </c>
      <c r="D301" s="9">
        <v>2616</v>
      </c>
      <c r="E301" s="5" t="s">
        <v>359</v>
      </c>
      <c r="F301" s="1"/>
    </row>
    <row r="302" spans="1:6" x14ac:dyDescent="0.25">
      <c r="A302" s="5" t="s">
        <v>477</v>
      </c>
      <c r="B302" s="6">
        <v>45775</v>
      </c>
      <c r="C302" s="5" t="s">
        <v>28</v>
      </c>
      <c r="D302" s="9">
        <v>2697.6</v>
      </c>
      <c r="E302" s="5" t="s">
        <v>29</v>
      </c>
      <c r="F302" s="1"/>
    </row>
    <row r="303" spans="1:6" x14ac:dyDescent="0.25">
      <c r="A303" s="5" t="s">
        <v>588</v>
      </c>
      <c r="B303" s="6">
        <v>45777</v>
      </c>
      <c r="C303" s="5" t="s">
        <v>150</v>
      </c>
      <c r="D303" s="9">
        <v>2706.52</v>
      </c>
      <c r="E303" s="5" t="s">
        <v>151</v>
      </c>
      <c r="F303" s="1"/>
    </row>
    <row r="304" spans="1:6" x14ac:dyDescent="0.25">
      <c r="A304" s="5" t="s">
        <v>424</v>
      </c>
      <c r="B304" s="6">
        <v>45771</v>
      </c>
      <c r="C304" s="5" t="s">
        <v>128</v>
      </c>
      <c r="D304" s="9">
        <v>2783</v>
      </c>
      <c r="E304" s="5" t="s">
        <v>129</v>
      </c>
      <c r="F304" s="1"/>
    </row>
    <row r="305" spans="1:6" x14ac:dyDescent="0.25">
      <c r="A305" s="5" t="s">
        <v>127</v>
      </c>
      <c r="B305" s="6">
        <v>45743</v>
      </c>
      <c r="C305" s="5" t="s">
        <v>128</v>
      </c>
      <c r="D305" s="9">
        <v>2783</v>
      </c>
      <c r="E305" s="5" t="s">
        <v>129</v>
      </c>
      <c r="F305" s="1"/>
    </row>
    <row r="306" spans="1:6" x14ac:dyDescent="0.25">
      <c r="A306" s="5" t="s">
        <v>275</v>
      </c>
      <c r="B306" s="6">
        <v>45758</v>
      </c>
      <c r="C306" s="5" t="s">
        <v>46</v>
      </c>
      <c r="D306" s="9">
        <v>2800</v>
      </c>
      <c r="E306" s="5" t="s">
        <v>208</v>
      </c>
      <c r="F306" s="1"/>
    </row>
    <row r="307" spans="1:6" x14ac:dyDescent="0.25">
      <c r="A307" s="5" t="s">
        <v>550</v>
      </c>
      <c r="B307" s="6">
        <v>45778</v>
      </c>
      <c r="C307" s="5" t="s">
        <v>81</v>
      </c>
      <c r="D307" s="9">
        <v>2852.2</v>
      </c>
      <c r="E307" s="5" t="s">
        <v>82</v>
      </c>
      <c r="F307" s="1"/>
    </row>
    <row r="308" spans="1:6" x14ac:dyDescent="0.25">
      <c r="A308" s="5" t="s">
        <v>80</v>
      </c>
      <c r="B308" s="6">
        <v>45747</v>
      </c>
      <c r="C308" s="5" t="s">
        <v>81</v>
      </c>
      <c r="D308" s="9">
        <v>2852.2</v>
      </c>
      <c r="E308" s="5" t="s">
        <v>82</v>
      </c>
      <c r="F308" s="1"/>
    </row>
    <row r="309" spans="1:6" x14ac:dyDescent="0.25">
      <c r="A309" s="5" t="s">
        <v>191</v>
      </c>
      <c r="B309" s="6">
        <v>45749</v>
      </c>
      <c r="C309" s="5" t="s">
        <v>192</v>
      </c>
      <c r="D309" s="9">
        <v>2880</v>
      </c>
      <c r="E309" s="5" t="s">
        <v>193</v>
      </c>
      <c r="F309" s="1"/>
    </row>
    <row r="310" spans="1:6" x14ac:dyDescent="0.25">
      <c r="A310" s="5" t="s">
        <v>194</v>
      </c>
      <c r="B310" s="6">
        <v>45749</v>
      </c>
      <c r="C310" s="5" t="s">
        <v>192</v>
      </c>
      <c r="D310" s="9">
        <v>2880</v>
      </c>
      <c r="E310" s="5" t="s">
        <v>193</v>
      </c>
      <c r="F310" s="1"/>
    </row>
    <row r="311" spans="1:6" x14ac:dyDescent="0.25">
      <c r="A311" s="5" t="s">
        <v>526</v>
      </c>
      <c r="B311" s="6">
        <v>45777</v>
      </c>
      <c r="C311" s="5" t="s">
        <v>128</v>
      </c>
      <c r="D311" s="9">
        <v>2918</v>
      </c>
      <c r="E311" s="5" t="s">
        <v>129</v>
      </c>
      <c r="F311" s="1"/>
    </row>
    <row r="312" spans="1:6" x14ac:dyDescent="0.25">
      <c r="A312" s="5" t="s">
        <v>377</v>
      </c>
      <c r="B312" s="6">
        <v>45769</v>
      </c>
      <c r="C312" s="5" t="s">
        <v>128</v>
      </c>
      <c r="D312" s="9">
        <v>2918</v>
      </c>
      <c r="E312" s="5" t="s">
        <v>129</v>
      </c>
      <c r="F312" s="1"/>
    </row>
    <row r="313" spans="1:6" x14ac:dyDescent="0.25">
      <c r="A313" s="5" t="s">
        <v>246</v>
      </c>
      <c r="B313" s="6">
        <v>45756</v>
      </c>
      <c r="C313" s="5" t="s">
        <v>54</v>
      </c>
      <c r="D313" s="9">
        <v>2943.19</v>
      </c>
      <c r="E313" s="5" t="s">
        <v>247</v>
      </c>
      <c r="F313" s="1"/>
    </row>
    <row r="314" spans="1:6" x14ac:dyDescent="0.25">
      <c r="A314" s="5" t="s">
        <v>149</v>
      </c>
      <c r="B314" s="6">
        <v>45747</v>
      </c>
      <c r="C314" s="5" t="s">
        <v>150</v>
      </c>
      <c r="D314" s="9">
        <v>3005.18</v>
      </c>
      <c r="E314" s="5" t="s">
        <v>151</v>
      </c>
      <c r="F314" s="1"/>
    </row>
    <row r="315" spans="1:6" x14ac:dyDescent="0.25">
      <c r="A315" s="5" t="s">
        <v>290</v>
      </c>
      <c r="B315" s="6">
        <v>45758</v>
      </c>
      <c r="C315" s="5" t="s">
        <v>283</v>
      </c>
      <c r="D315" s="9">
        <v>3059.85</v>
      </c>
      <c r="E315" s="5" t="s">
        <v>284</v>
      </c>
      <c r="F315" s="1"/>
    </row>
    <row r="316" spans="1:6" x14ac:dyDescent="0.25">
      <c r="A316" s="5" t="s">
        <v>383</v>
      </c>
      <c r="B316" s="6">
        <v>45764</v>
      </c>
      <c r="C316" s="5" t="s">
        <v>384</v>
      </c>
      <c r="D316" s="9">
        <v>3156</v>
      </c>
      <c r="E316" s="5" t="s">
        <v>136</v>
      </c>
      <c r="F316" s="1"/>
    </row>
    <row r="317" spans="1:6" x14ac:dyDescent="0.25">
      <c r="A317" s="5" t="s">
        <v>529</v>
      </c>
      <c r="B317" s="6">
        <v>45776</v>
      </c>
      <c r="C317" s="5" t="s">
        <v>12</v>
      </c>
      <c r="D317" s="9">
        <v>3248.83</v>
      </c>
      <c r="E317" s="5" t="s">
        <v>41</v>
      </c>
      <c r="F317" s="1"/>
    </row>
    <row r="318" spans="1:6" x14ac:dyDescent="0.25">
      <c r="A318" s="5" t="s">
        <v>500</v>
      </c>
      <c r="B318" s="6">
        <v>45771</v>
      </c>
      <c r="C318" s="5" t="s">
        <v>501</v>
      </c>
      <c r="D318" s="9">
        <v>3536.4</v>
      </c>
      <c r="E318" s="5" t="s">
        <v>256</v>
      </c>
      <c r="F318" s="1"/>
    </row>
    <row r="319" spans="1:6" x14ac:dyDescent="0.25">
      <c r="A319" s="5" t="s">
        <v>102</v>
      </c>
      <c r="B319" s="6">
        <v>45747</v>
      </c>
      <c r="C319" s="5" t="s">
        <v>103</v>
      </c>
      <c r="D319" s="9">
        <v>3593.58</v>
      </c>
      <c r="E319" s="5" t="s">
        <v>104</v>
      </c>
      <c r="F319" s="1"/>
    </row>
    <row r="320" spans="1:6" x14ac:dyDescent="0.25">
      <c r="A320" s="5" t="s">
        <v>240</v>
      </c>
      <c r="B320" s="6">
        <v>45737</v>
      </c>
      <c r="C320" s="5" t="s">
        <v>54</v>
      </c>
      <c r="D320" s="9">
        <v>3610</v>
      </c>
      <c r="E320" s="5" t="s">
        <v>55</v>
      </c>
      <c r="F320" s="1"/>
    </row>
    <row r="321" spans="1:6" x14ac:dyDescent="0.25">
      <c r="A321" s="5" t="s">
        <v>440</v>
      </c>
      <c r="B321" s="6">
        <v>45770</v>
      </c>
      <c r="C321" s="5" t="s">
        <v>438</v>
      </c>
      <c r="D321" s="9">
        <v>3827.42</v>
      </c>
      <c r="E321" s="5" t="s">
        <v>439</v>
      </c>
      <c r="F321" s="1"/>
    </row>
    <row r="322" spans="1:6" x14ac:dyDescent="0.25">
      <c r="A322" s="5" t="s">
        <v>461</v>
      </c>
      <c r="B322" s="6">
        <v>45775</v>
      </c>
      <c r="C322" s="5" t="s">
        <v>462</v>
      </c>
      <c r="D322" s="9">
        <v>3915.6</v>
      </c>
      <c r="E322" s="5" t="s">
        <v>439</v>
      </c>
      <c r="F322" s="1"/>
    </row>
    <row r="323" spans="1:6" x14ac:dyDescent="0.25">
      <c r="A323" s="5" t="s">
        <v>89</v>
      </c>
      <c r="B323" s="6">
        <v>45747</v>
      </c>
      <c r="C323" s="5" t="s">
        <v>66</v>
      </c>
      <c r="D323" s="9">
        <v>4020</v>
      </c>
      <c r="E323" s="5" t="s">
        <v>67</v>
      </c>
      <c r="F323" s="1"/>
    </row>
    <row r="324" spans="1:6" x14ac:dyDescent="0.25">
      <c r="A324" s="5" t="s">
        <v>40</v>
      </c>
      <c r="B324" s="6">
        <v>45741</v>
      </c>
      <c r="C324" s="5" t="s">
        <v>12</v>
      </c>
      <c r="D324" s="9">
        <v>4020</v>
      </c>
      <c r="E324" s="5" t="s">
        <v>41</v>
      </c>
      <c r="F324" s="1"/>
    </row>
    <row r="325" spans="1:6" x14ac:dyDescent="0.25">
      <c r="A325" s="5" t="s">
        <v>367</v>
      </c>
      <c r="B325" s="6">
        <v>45764</v>
      </c>
      <c r="C325" s="5" t="s">
        <v>361</v>
      </c>
      <c r="D325" s="9">
        <v>4056</v>
      </c>
      <c r="E325" s="5" t="s">
        <v>359</v>
      </c>
      <c r="F325" s="1"/>
    </row>
    <row r="326" spans="1:6" x14ac:dyDescent="0.25">
      <c r="A326" s="5" t="s">
        <v>612</v>
      </c>
      <c r="B326" s="6">
        <v>45784</v>
      </c>
      <c r="C326" s="5" t="s">
        <v>12</v>
      </c>
      <c r="D326" s="9">
        <v>4061.04</v>
      </c>
      <c r="E326" s="5" t="s">
        <v>41</v>
      </c>
      <c r="F326" s="1"/>
    </row>
    <row r="327" spans="1:6" x14ac:dyDescent="0.25">
      <c r="A327" s="5" t="s">
        <v>237</v>
      </c>
      <c r="B327" s="6">
        <v>45757</v>
      </c>
      <c r="C327" s="5" t="s">
        <v>238</v>
      </c>
      <c r="D327" s="9">
        <v>4122</v>
      </c>
      <c r="E327" s="5" t="s">
        <v>239</v>
      </c>
      <c r="F327" s="1"/>
    </row>
    <row r="328" spans="1:6" x14ac:dyDescent="0.25">
      <c r="A328" s="5" t="s">
        <v>294</v>
      </c>
      <c r="B328" s="6">
        <v>45761</v>
      </c>
      <c r="C328" s="5" t="s">
        <v>295</v>
      </c>
      <c r="D328" s="9">
        <v>4200</v>
      </c>
      <c r="E328" s="5" t="s">
        <v>208</v>
      </c>
      <c r="F328" s="1"/>
    </row>
    <row r="329" spans="1:6" x14ac:dyDescent="0.25">
      <c r="A329" s="5" t="s">
        <v>297</v>
      </c>
      <c r="B329" s="6">
        <v>45759</v>
      </c>
      <c r="C329" s="5" t="s">
        <v>298</v>
      </c>
      <c r="D329" s="9">
        <v>4272.62</v>
      </c>
      <c r="E329" s="5" t="s">
        <v>299</v>
      </c>
      <c r="F329" s="1"/>
    </row>
    <row r="330" spans="1:6" x14ac:dyDescent="0.25">
      <c r="A330" s="5" t="s">
        <v>463</v>
      </c>
      <c r="B330" s="6">
        <v>45775</v>
      </c>
      <c r="C330" s="5" t="s">
        <v>464</v>
      </c>
      <c r="D330" s="9">
        <v>4350</v>
      </c>
      <c r="E330" s="5" t="s">
        <v>208</v>
      </c>
      <c r="F330" s="1"/>
    </row>
    <row r="331" spans="1:6" x14ac:dyDescent="0.25">
      <c r="A331" s="5" t="s">
        <v>466</v>
      </c>
      <c r="B331" s="6">
        <v>45771</v>
      </c>
      <c r="C331" s="5" t="s">
        <v>87</v>
      </c>
      <c r="D331" s="9">
        <v>4356</v>
      </c>
      <c r="E331" s="5" t="s">
        <v>35</v>
      </c>
      <c r="F331" s="1"/>
    </row>
    <row r="332" spans="1:6" x14ac:dyDescent="0.25">
      <c r="A332" s="5" t="s">
        <v>362</v>
      </c>
      <c r="B332" s="6">
        <v>45764</v>
      </c>
      <c r="C332" s="5" t="s">
        <v>361</v>
      </c>
      <c r="D332" s="9">
        <v>4404</v>
      </c>
      <c r="E332" s="5" t="s">
        <v>359</v>
      </c>
      <c r="F332" s="1"/>
    </row>
    <row r="333" spans="1:6" x14ac:dyDescent="0.25">
      <c r="A333" s="5" t="s">
        <v>307</v>
      </c>
      <c r="B333" s="6">
        <v>45761</v>
      </c>
      <c r="C333" s="5" t="s">
        <v>308</v>
      </c>
      <c r="D333" s="9">
        <v>4416</v>
      </c>
      <c r="E333" s="5" t="s">
        <v>309</v>
      </c>
      <c r="F333" s="1"/>
    </row>
    <row r="334" spans="1:6" x14ac:dyDescent="0.25">
      <c r="A334" s="5" t="s">
        <v>53</v>
      </c>
      <c r="B334" s="6">
        <v>45742</v>
      </c>
      <c r="C334" s="5" t="s">
        <v>54</v>
      </c>
      <c r="D334" s="9">
        <v>4660</v>
      </c>
      <c r="E334" s="5" t="s">
        <v>55</v>
      </c>
      <c r="F334" s="1"/>
    </row>
    <row r="335" spans="1:6" x14ac:dyDescent="0.25">
      <c r="A335" s="5" t="s">
        <v>20</v>
      </c>
      <c r="B335" s="6">
        <v>45738</v>
      </c>
      <c r="C335" s="5" t="s">
        <v>18</v>
      </c>
      <c r="D335" s="9">
        <v>4723.74</v>
      </c>
      <c r="E335" s="5" t="s">
        <v>19</v>
      </c>
      <c r="F335" s="1"/>
    </row>
    <row r="336" spans="1:6" x14ac:dyDescent="0.25">
      <c r="A336" s="5" t="s">
        <v>282</v>
      </c>
      <c r="B336" s="6">
        <v>45755</v>
      </c>
      <c r="C336" s="5" t="s">
        <v>283</v>
      </c>
      <c r="D336" s="9">
        <v>4750</v>
      </c>
      <c r="E336" s="5" t="s">
        <v>284</v>
      </c>
      <c r="F336" s="1"/>
    </row>
    <row r="337" spans="1:6" x14ac:dyDescent="0.25">
      <c r="A337" s="5" t="s">
        <v>483</v>
      </c>
      <c r="B337" s="6">
        <v>45769</v>
      </c>
      <c r="C337" s="5" t="s">
        <v>18</v>
      </c>
      <c r="D337" s="9">
        <v>5213.12</v>
      </c>
      <c r="E337" s="5" t="s">
        <v>19</v>
      </c>
      <c r="F337" s="1"/>
    </row>
    <row r="338" spans="1:6" x14ac:dyDescent="0.25">
      <c r="A338" s="5" t="s">
        <v>113</v>
      </c>
      <c r="B338" s="6">
        <v>45748</v>
      </c>
      <c r="C338" s="5" t="s">
        <v>114</v>
      </c>
      <c r="D338" s="9">
        <v>5343</v>
      </c>
      <c r="E338" s="5" t="s">
        <v>115</v>
      </c>
      <c r="F338" s="1"/>
    </row>
    <row r="339" spans="1:6" x14ac:dyDescent="0.25">
      <c r="A339" s="5" t="s">
        <v>383</v>
      </c>
      <c r="B339" s="6">
        <v>45764</v>
      </c>
      <c r="C339" s="5" t="s">
        <v>385</v>
      </c>
      <c r="D339" s="9">
        <v>5359.08</v>
      </c>
      <c r="E339" s="5" t="s">
        <v>136</v>
      </c>
      <c r="F339" s="1"/>
    </row>
    <row r="340" spans="1:6" x14ac:dyDescent="0.25">
      <c r="A340" s="5" t="s">
        <v>108</v>
      </c>
      <c r="B340" s="6">
        <v>45747</v>
      </c>
      <c r="C340" s="5" t="s">
        <v>12</v>
      </c>
      <c r="D340" s="9">
        <v>5628</v>
      </c>
      <c r="E340" s="5" t="s">
        <v>41</v>
      </c>
      <c r="F340" s="1"/>
    </row>
    <row r="341" spans="1:6" x14ac:dyDescent="0.25">
      <c r="A341" s="5" t="s">
        <v>42</v>
      </c>
      <c r="B341" s="6">
        <v>45728</v>
      </c>
      <c r="C341" s="5" t="s">
        <v>43</v>
      </c>
      <c r="D341" s="9">
        <v>5826</v>
      </c>
      <c r="E341" s="5" t="s">
        <v>44</v>
      </c>
      <c r="F341" s="1"/>
    </row>
    <row r="342" spans="1:6" x14ac:dyDescent="0.25">
      <c r="A342" s="5" t="s">
        <v>300</v>
      </c>
      <c r="B342" s="6">
        <v>45732</v>
      </c>
      <c r="C342" s="5" t="s">
        <v>301</v>
      </c>
      <c r="D342" s="9">
        <v>6086.16</v>
      </c>
      <c r="E342" s="5" t="s">
        <v>302</v>
      </c>
      <c r="F342" s="1"/>
    </row>
    <row r="343" spans="1:6" x14ac:dyDescent="0.25">
      <c r="A343" s="5" t="s">
        <v>422</v>
      </c>
      <c r="B343" s="6">
        <v>45762</v>
      </c>
      <c r="C343" s="5" t="s">
        <v>423</v>
      </c>
      <c r="D343" s="9">
        <v>6333.34</v>
      </c>
      <c r="E343" s="5" t="s">
        <v>26</v>
      </c>
      <c r="F343" s="1"/>
    </row>
    <row r="344" spans="1:6" x14ac:dyDescent="0.25">
      <c r="A344" s="5" t="s">
        <v>37</v>
      </c>
      <c r="B344" s="6">
        <v>45741</v>
      </c>
      <c r="C344" s="5" t="s">
        <v>38</v>
      </c>
      <c r="D344" s="9">
        <v>6513.6</v>
      </c>
      <c r="E344" s="5" t="s">
        <v>39</v>
      </c>
      <c r="F344" s="1"/>
    </row>
    <row r="345" spans="1:6" x14ac:dyDescent="0.25">
      <c r="A345" s="5" t="s">
        <v>229</v>
      </c>
      <c r="B345" s="6">
        <v>45731</v>
      </c>
      <c r="C345" s="5" t="s">
        <v>230</v>
      </c>
      <c r="D345" s="9">
        <v>6600</v>
      </c>
      <c r="E345" s="5" t="s">
        <v>151</v>
      </c>
      <c r="F345" s="1"/>
    </row>
    <row r="346" spans="1:6" x14ac:dyDescent="0.25">
      <c r="A346" s="5" t="s">
        <v>349</v>
      </c>
      <c r="B346" s="6">
        <v>45764</v>
      </c>
      <c r="C346" s="5" t="s">
        <v>351</v>
      </c>
      <c r="D346" s="9">
        <v>6800</v>
      </c>
      <c r="E346" s="5" t="s">
        <v>350</v>
      </c>
      <c r="F346" s="1"/>
    </row>
    <row r="347" spans="1:6" x14ac:dyDescent="0.25">
      <c r="A347" s="5" t="s">
        <v>564</v>
      </c>
      <c r="B347" s="6">
        <v>45779</v>
      </c>
      <c r="C347" s="5" t="s">
        <v>565</v>
      </c>
      <c r="D347" s="9">
        <v>6840</v>
      </c>
      <c r="E347" s="5" t="s">
        <v>566</v>
      </c>
      <c r="F347" s="1"/>
    </row>
    <row r="348" spans="1:6" x14ac:dyDescent="0.25">
      <c r="A348" s="5" t="s">
        <v>286</v>
      </c>
      <c r="B348" s="6">
        <v>45748</v>
      </c>
      <c r="C348" s="5" t="s">
        <v>283</v>
      </c>
      <c r="D348" s="9">
        <v>7280</v>
      </c>
      <c r="E348" s="5" t="s">
        <v>284</v>
      </c>
      <c r="F348" s="1"/>
    </row>
    <row r="349" spans="1:6" x14ac:dyDescent="0.25">
      <c r="A349" s="5" t="s">
        <v>396</v>
      </c>
      <c r="B349" s="6">
        <v>45769</v>
      </c>
      <c r="C349" s="5" t="s">
        <v>295</v>
      </c>
      <c r="D349" s="9">
        <v>8100</v>
      </c>
      <c r="E349" s="5" t="s">
        <v>397</v>
      </c>
      <c r="F349" s="1"/>
    </row>
    <row r="350" spans="1:6" x14ac:dyDescent="0.25">
      <c r="A350" s="5" t="s">
        <v>465</v>
      </c>
      <c r="B350" s="6">
        <v>45771</v>
      </c>
      <c r="C350" s="5" t="s">
        <v>87</v>
      </c>
      <c r="D350" s="9">
        <v>8712</v>
      </c>
      <c r="E350" s="5" t="s">
        <v>35</v>
      </c>
      <c r="F350" s="1"/>
    </row>
    <row r="351" spans="1:6" x14ac:dyDescent="0.25">
      <c r="A351" s="5" t="s">
        <v>355</v>
      </c>
      <c r="B351" s="6">
        <v>45764</v>
      </c>
      <c r="C351" s="5" t="s">
        <v>259</v>
      </c>
      <c r="D351" s="9">
        <v>10300</v>
      </c>
      <c r="E351" s="5" t="s">
        <v>356</v>
      </c>
      <c r="F351" s="1"/>
    </row>
    <row r="352" spans="1:6" x14ac:dyDescent="0.25">
      <c r="A352" s="5" t="s">
        <v>441</v>
      </c>
      <c r="B352" s="6">
        <v>45771</v>
      </c>
      <c r="C352" s="5" t="s">
        <v>259</v>
      </c>
      <c r="D352" s="9">
        <v>10800</v>
      </c>
      <c r="E352" s="5" t="s">
        <v>442</v>
      </c>
      <c r="F352" s="1"/>
    </row>
    <row r="353" spans="1:6" x14ac:dyDescent="0.25">
      <c r="A353" s="5" t="s">
        <v>471</v>
      </c>
      <c r="B353" s="6">
        <v>45748</v>
      </c>
      <c r="C353" s="5" t="s">
        <v>472</v>
      </c>
      <c r="D353" s="9">
        <v>11025</v>
      </c>
      <c r="E353" s="5" t="s">
        <v>473</v>
      </c>
      <c r="F353" s="1"/>
    </row>
    <row r="354" spans="1:6" x14ac:dyDescent="0.25">
      <c r="A354" s="5" t="s">
        <v>135</v>
      </c>
      <c r="B354" s="6">
        <v>45747</v>
      </c>
      <c r="C354" s="5" t="s">
        <v>122</v>
      </c>
      <c r="D354" s="9">
        <v>11125.3</v>
      </c>
      <c r="E354" s="5" t="s">
        <v>136</v>
      </c>
      <c r="F354" s="1"/>
    </row>
    <row r="355" spans="1:6" x14ac:dyDescent="0.25">
      <c r="A355" s="5" t="s">
        <v>200</v>
      </c>
      <c r="B355" s="6">
        <v>45747</v>
      </c>
      <c r="C355" s="5" t="s">
        <v>201</v>
      </c>
      <c r="D355" s="9">
        <v>11205.36</v>
      </c>
      <c r="E355" s="5" t="s">
        <v>202</v>
      </c>
      <c r="F355" s="1"/>
    </row>
    <row r="356" spans="1:6" x14ac:dyDescent="0.25">
      <c r="A356" s="5" t="s">
        <v>109</v>
      </c>
      <c r="B356" s="6">
        <v>45748</v>
      </c>
      <c r="C356" s="5" t="s">
        <v>110</v>
      </c>
      <c r="D356" s="9">
        <v>13032</v>
      </c>
      <c r="E356" s="5" t="s">
        <v>111</v>
      </c>
      <c r="F356" s="1"/>
    </row>
    <row r="357" spans="1:6" x14ac:dyDescent="0.25">
      <c r="A357" s="5" t="s">
        <v>562</v>
      </c>
      <c r="B357" s="6">
        <v>45777</v>
      </c>
      <c r="C357" s="5" t="s">
        <v>259</v>
      </c>
      <c r="D357" s="9">
        <v>13500</v>
      </c>
      <c r="E357" s="5" t="s">
        <v>350</v>
      </c>
      <c r="F357" s="1"/>
    </row>
    <row r="358" spans="1:6" x14ac:dyDescent="0.25">
      <c r="A358" s="5" t="s">
        <v>353</v>
      </c>
      <c r="B358" s="6">
        <v>45765</v>
      </c>
      <c r="C358" s="5" t="s">
        <v>259</v>
      </c>
      <c r="D358" s="9">
        <v>14729</v>
      </c>
      <c r="E358" s="5" t="s">
        <v>354</v>
      </c>
      <c r="F358" s="1"/>
    </row>
    <row r="359" spans="1:6" x14ac:dyDescent="0.25">
      <c r="A359" s="5" t="s">
        <v>326</v>
      </c>
      <c r="B359" s="6">
        <v>45762</v>
      </c>
      <c r="C359" s="5" t="s">
        <v>327</v>
      </c>
      <c r="D359" s="9">
        <v>14973.64</v>
      </c>
      <c r="E359" s="5" t="s">
        <v>328</v>
      </c>
      <c r="F359" s="1"/>
    </row>
    <row r="360" spans="1:6" x14ac:dyDescent="0.25">
      <c r="A360" s="5" t="s">
        <v>27</v>
      </c>
      <c r="B360" s="6">
        <v>45740</v>
      </c>
      <c r="C360" s="5" t="s">
        <v>28</v>
      </c>
      <c r="D360" s="9">
        <v>18916.89</v>
      </c>
      <c r="E360" s="5" t="s">
        <v>29</v>
      </c>
      <c r="F360" s="1"/>
    </row>
    <row r="361" spans="1:6" x14ac:dyDescent="0.25">
      <c r="A361" s="5" t="s">
        <v>329</v>
      </c>
      <c r="B361" s="6">
        <v>45762</v>
      </c>
      <c r="C361" s="5" t="s">
        <v>31</v>
      </c>
      <c r="D361" s="9">
        <v>19700.78</v>
      </c>
      <c r="E361" s="5" t="s">
        <v>330</v>
      </c>
      <c r="F361" s="1"/>
    </row>
    <row r="362" spans="1:6" x14ac:dyDescent="0.25">
      <c r="A362" s="5" t="s">
        <v>349</v>
      </c>
      <c r="B362" s="6">
        <v>45764</v>
      </c>
      <c r="C362" s="5" t="s">
        <v>352</v>
      </c>
      <c r="D362" s="9">
        <v>20000</v>
      </c>
      <c r="E362" s="5" t="s">
        <v>350</v>
      </c>
      <c r="F362" s="1"/>
    </row>
    <row r="363" spans="1:6" x14ac:dyDescent="0.25">
      <c r="A363" s="5" t="s">
        <v>562</v>
      </c>
      <c r="B363" s="6">
        <v>45777</v>
      </c>
      <c r="C363" s="5" t="s">
        <v>259</v>
      </c>
      <c r="D363" s="9">
        <v>22334.400000000001</v>
      </c>
      <c r="E363" s="5" t="s">
        <v>350</v>
      </c>
      <c r="F363" s="1"/>
    </row>
    <row r="364" spans="1:6" x14ac:dyDescent="0.25">
      <c r="A364" s="5" t="s">
        <v>65</v>
      </c>
      <c r="B364" s="6">
        <v>45743</v>
      </c>
      <c r="C364" s="5" t="s">
        <v>66</v>
      </c>
      <c r="D364" s="9">
        <v>22398.91</v>
      </c>
      <c r="E364" s="5" t="s">
        <v>67</v>
      </c>
      <c r="F364" s="1"/>
    </row>
    <row r="365" spans="1:6" x14ac:dyDescent="0.25">
      <c r="A365" s="5" t="s">
        <v>303</v>
      </c>
      <c r="B365" s="6">
        <v>45761</v>
      </c>
      <c r="C365" s="5" t="s">
        <v>306</v>
      </c>
      <c r="D365" s="9">
        <v>26963.03</v>
      </c>
      <c r="E365" s="5" t="s">
        <v>305</v>
      </c>
      <c r="F365" s="1"/>
    </row>
    <row r="366" spans="1:6" x14ac:dyDescent="0.25">
      <c r="A366" s="5" t="s">
        <v>486</v>
      </c>
      <c r="B366" s="6">
        <v>45772</v>
      </c>
      <c r="C366" s="5" t="s">
        <v>487</v>
      </c>
      <c r="D366" s="9">
        <v>33600</v>
      </c>
      <c r="E366" s="5" t="s">
        <v>488</v>
      </c>
      <c r="F366" s="1"/>
    </row>
    <row r="367" spans="1:6" x14ac:dyDescent="0.25">
      <c r="A367" s="5" t="s">
        <v>474</v>
      </c>
      <c r="B367" s="6">
        <v>45771</v>
      </c>
      <c r="C367" s="5" t="s">
        <v>475</v>
      </c>
      <c r="D367" s="9">
        <v>35000</v>
      </c>
      <c r="E367" s="5" t="s">
        <v>442</v>
      </c>
      <c r="F367" s="1"/>
    </row>
    <row r="368" spans="1:6" x14ac:dyDescent="0.25">
      <c r="A368" s="5" t="s">
        <v>349</v>
      </c>
      <c r="B368" s="6">
        <v>45764</v>
      </c>
      <c r="C368" s="5" t="s">
        <v>259</v>
      </c>
      <c r="D368" s="9">
        <v>41437</v>
      </c>
      <c r="E368" s="5" t="s">
        <v>350</v>
      </c>
      <c r="F368" s="1"/>
    </row>
    <row r="369" spans="1:6" x14ac:dyDescent="0.25">
      <c r="A369" s="5" t="s">
        <v>288</v>
      </c>
      <c r="B369" s="6">
        <v>45747</v>
      </c>
      <c r="C369" s="5" t="s">
        <v>283</v>
      </c>
      <c r="D369" s="9">
        <v>45559.18</v>
      </c>
      <c r="E369" s="5" t="s">
        <v>284</v>
      </c>
      <c r="F369" s="1"/>
    </row>
    <row r="370" spans="1:6" x14ac:dyDescent="0.25">
      <c r="A370" s="5" t="s">
        <v>287</v>
      </c>
      <c r="B370" s="6">
        <v>45747</v>
      </c>
      <c r="C370" s="5" t="s">
        <v>283</v>
      </c>
      <c r="D370" s="9">
        <v>55120.65</v>
      </c>
      <c r="E370" s="5" t="s">
        <v>284</v>
      </c>
      <c r="F370" s="1"/>
    </row>
    <row r="371" spans="1:6" x14ac:dyDescent="0.25">
      <c r="A371" s="5" t="s">
        <v>441</v>
      </c>
      <c r="B371" s="6">
        <v>45771</v>
      </c>
      <c r="C371" s="5" t="s">
        <v>259</v>
      </c>
      <c r="D371" s="9">
        <v>61294.8</v>
      </c>
      <c r="E371" s="5" t="s">
        <v>442</v>
      </c>
      <c r="F371" s="1"/>
    </row>
    <row r="372" spans="1:6" x14ac:dyDescent="0.25">
      <c r="A372" s="5" t="s">
        <v>303</v>
      </c>
      <c r="B372" s="6">
        <v>45761</v>
      </c>
      <c r="C372" s="5" t="s">
        <v>304</v>
      </c>
      <c r="D372" s="9">
        <v>66012.92</v>
      </c>
      <c r="E372" s="5" t="s">
        <v>305</v>
      </c>
      <c r="F372" s="1"/>
    </row>
    <row r="373" spans="1:6" x14ac:dyDescent="0.25">
      <c r="A373" s="5" t="s">
        <v>431</v>
      </c>
      <c r="B373" s="6">
        <v>45771</v>
      </c>
      <c r="C373" s="5" t="s">
        <v>432</v>
      </c>
      <c r="D373" s="9">
        <v>78500.460000000006</v>
      </c>
      <c r="E373" s="5" t="s">
        <v>433</v>
      </c>
      <c r="F373" s="1"/>
    </row>
    <row r="374" spans="1:6" x14ac:dyDescent="0.25">
      <c r="A374" s="5" t="s">
        <v>570</v>
      </c>
      <c r="B374" s="6">
        <v>45778</v>
      </c>
      <c r="C374" s="5" t="s">
        <v>571</v>
      </c>
      <c r="D374" s="9">
        <v>100779</v>
      </c>
      <c r="E374" s="5" t="s">
        <v>572</v>
      </c>
      <c r="F374" s="1"/>
    </row>
    <row r="375" spans="1:6" x14ac:dyDescent="0.25">
      <c r="A375" s="5" t="s">
        <v>24</v>
      </c>
      <c r="B375" s="6">
        <v>45740</v>
      </c>
      <c r="C375" s="5" t="s">
        <v>25</v>
      </c>
      <c r="D375" s="9">
        <v>115596.72</v>
      </c>
      <c r="E375" s="5" t="s">
        <v>26</v>
      </c>
      <c r="F375" s="1"/>
    </row>
    <row r="376" spans="1:6" x14ac:dyDescent="0.25">
      <c r="A376" s="5" t="s">
        <v>318</v>
      </c>
      <c r="B376" s="6">
        <v>45728</v>
      </c>
      <c r="C376" s="5" t="s">
        <v>319</v>
      </c>
      <c r="D376" s="9">
        <v>116890.76</v>
      </c>
      <c r="E376" s="5" t="s">
        <v>320</v>
      </c>
      <c r="F376" s="1"/>
    </row>
    <row r="377" spans="1:6" x14ac:dyDescent="0.25">
      <c r="A377" s="5" t="s">
        <v>511</v>
      </c>
      <c r="B377" s="6">
        <v>45776</v>
      </c>
      <c r="C377" s="5" t="s">
        <v>512</v>
      </c>
      <c r="D377" s="9">
        <v>117656.4</v>
      </c>
      <c r="E377" s="5" t="s">
        <v>513</v>
      </c>
      <c r="F377" s="1"/>
    </row>
    <row r="378" spans="1:6" x14ac:dyDescent="0.25">
      <c r="A378" s="5" t="s">
        <v>474</v>
      </c>
      <c r="B378" s="6">
        <v>45771</v>
      </c>
      <c r="C378" s="5" t="s">
        <v>259</v>
      </c>
      <c r="D378" s="9">
        <v>153045</v>
      </c>
      <c r="E378" s="5" t="s">
        <v>442</v>
      </c>
      <c r="F378" s="1"/>
    </row>
    <row r="379" spans="1:6" x14ac:dyDescent="0.25">
      <c r="A379" s="5"/>
      <c r="B379" s="5"/>
      <c r="C379" s="5"/>
      <c r="D379" s="9"/>
      <c r="E379" s="5"/>
    </row>
    <row r="380" spans="1:6" x14ac:dyDescent="0.25">
      <c r="A380" s="5"/>
      <c r="B380" s="5"/>
      <c r="C380" s="5"/>
      <c r="D380" s="9"/>
      <c r="E380" s="5"/>
    </row>
    <row r="381" spans="1:6" x14ac:dyDescent="0.25">
      <c r="A381" s="5"/>
      <c r="B381" s="5"/>
      <c r="C381" s="5"/>
      <c r="D381" s="9"/>
      <c r="E381" s="5"/>
    </row>
  </sheetData>
  <autoFilter ref="A2:J378" xr:uid="{4B098F9C-6493-473C-97D1-3264E4496552}">
    <sortState xmlns:xlrd2="http://schemas.microsoft.com/office/spreadsheetml/2017/richdata2" ref="A3:F378">
      <sortCondition ref="D2:D378"/>
    </sortState>
  </autoFilter>
  <sortState xmlns:xlrd2="http://schemas.microsoft.com/office/spreadsheetml/2017/richdata2" ref="A3:E378">
    <sortCondition descending="1" ref="B3:B378"/>
  </sortState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7951C-01BE-4003-B4C6-AF4B0B20B85F}">
  <dimension ref="A1:T762"/>
  <sheetViews>
    <sheetView tabSelected="1" topLeftCell="K1" zoomScaleNormal="100" workbookViewId="0">
      <selection activeCell="K53" sqref="K53"/>
    </sheetView>
  </sheetViews>
  <sheetFormatPr defaultRowHeight="12.5" x14ac:dyDescent="0.25"/>
  <cols>
    <col min="1" max="1" width="16.08984375" hidden="1" customWidth="1"/>
    <col min="2" max="2" width="15.08984375" hidden="1" customWidth="1"/>
    <col min="3" max="3" width="19.36328125" hidden="1" customWidth="1"/>
    <col min="4" max="4" width="10.453125" hidden="1" customWidth="1"/>
    <col min="5" max="5" width="25.36328125" hidden="1" customWidth="1"/>
    <col min="6" max="10" width="0" hidden="1" customWidth="1"/>
    <col min="11" max="11" width="18.6328125" style="25" customWidth="1"/>
    <col min="12" max="12" width="12.453125" bestFit="1" customWidth="1"/>
    <col min="13" max="13" width="12.36328125" style="58" bestFit="1" customWidth="1"/>
    <col min="14" max="16" width="33.36328125" customWidth="1"/>
    <col min="17" max="17" width="19.36328125" style="55" hidden="1" customWidth="1"/>
    <col min="18" max="19" width="9.08984375" style="55" hidden="1" customWidth="1"/>
  </cols>
  <sheetData>
    <row r="1" spans="1:19" ht="13" x14ac:dyDescent="0.3">
      <c r="A1" s="51"/>
      <c r="B1" s="51"/>
      <c r="C1" s="51"/>
    </row>
    <row r="2" spans="1:19" hidden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1" t="s">
        <v>5</v>
      </c>
      <c r="Q2" s="56" t="s">
        <v>2</v>
      </c>
    </row>
    <row r="3" spans="1:19" s="64" customFormat="1" ht="21" customHeight="1" x14ac:dyDescent="0.3">
      <c r="A3" s="60" t="s">
        <v>6</v>
      </c>
      <c r="B3" s="61" t="s">
        <v>7</v>
      </c>
      <c r="C3" s="60" t="s">
        <v>8</v>
      </c>
      <c r="D3" s="61" t="s">
        <v>9</v>
      </c>
      <c r="E3" s="60" t="s">
        <v>10</v>
      </c>
      <c r="K3" s="62" t="s">
        <v>7</v>
      </c>
      <c r="L3" s="62" t="s">
        <v>630</v>
      </c>
      <c r="M3" s="63" t="s">
        <v>9</v>
      </c>
      <c r="N3" s="62" t="s">
        <v>631</v>
      </c>
      <c r="O3" s="62" t="s">
        <v>632</v>
      </c>
      <c r="P3" s="62" t="s">
        <v>2123</v>
      </c>
      <c r="Q3" s="62" t="s">
        <v>8</v>
      </c>
      <c r="R3" s="62" t="s">
        <v>633</v>
      </c>
      <c r="S3" s="62" t="s">
        <v>1147</v>
      </c>
    </row>
    <row r="4" spans="1:19" x14ac:dyDescent="0.25">
      <c r="A4" s="5" t="s">
        <v>2124</v>
      </c>
      <c r="B4" s="6">
        <v>45838</v>
      </c>
      <c r="C4" s="5" t="s">
        <v>54</v>
      </c>
      <c r="D4" s="52">
        <v>5014</v>
      </c>
      <c r="E4" s="5" t="s">
        <v>2125</v>
      </c>
      <c r="F4" s="1"/>
      <c r="K4" s="54">
        <f>IF(B4&lt;&gt;"",B4,"")</f>
        <v>45838</v>
      </c>
      <c r="L4" s="54" t="str">
        <f>IF($A4&lt;&gt;"",A4,"")</f>
        <v>001843</v>
      </c>
      <c r="M4" s="59">
        <f>IF($A4&lt;&gt;"",D4,"")</f>
        <v>5014</v>
      </c>
      <c r="N4" s="27" t="str">
        <f>IF($A4&lt;&gt;"",E4,"")</f>
        <v>Purbeck Civil Engineering</v>
      </c>
      <c r="O4" s="26" t="str">
        <f>IFERROR(VLOOKUP(R4*1,CC[[New Cost Centre]:[Description]],3,FALSE),"")</f>
        <v>Disabled Facs - Mandatory</v>
      </c>
      <c r="P4" s="26" t="str">
        <f>IFERROR(VLOOKUP(S4*1,'Nominal Lookup'!$B$1:$C$568,2,FALSE),"")</f>
        <v>Cap - Capital grants other - Expend</v>
      </c>
      <c r="Q4" s="57" t="str">
        <f>IF($A4&lt;&gt;"",C4,"")</f>
        <v>10016000000069015</v>
      </c>
      <c r="R4" s="55" t="str">
        <f>MID(Q4,4,4)</f>
        <v>1600</v>
      </c>
      <c r="S4" s="55" t="str">
        <f>MID(Q4,13,6)</f>
        <v>69015</v>
      </c>
    </row>
    <row r="5" spans="1:19" x14ac:dyDescent="0.25">
      <c r="A5" s="5" t="s">
        <v>2126</v>
      </c>
      <c r="B5" s="6">
        <v>45838</v>
      </c>
      <c r="C5" s="5" t="s">
        <v>222</v>
      </c>
      <c r="D5" s="52">
        <v>1592.64</v>
      </c>
      <c r="E5" s="5" t="s">
        <v>2127</v>
      </c>
      <c r="F5" s="1"/>
      <c r="K5" s="54">
        <f t="shared" ref="K5:K68" si="0">IF(B5&lt;&gt;"",B5,"")</f>
        <v>45838</v>
      </c>
      <c r="L5" s="54" t="str">
        <f>IF($A5&lt;&gt;"",A5,"")</f>
        <v>001854</v>
      </c>
      <c r="M5" s="59">
        <f>IF($A5&lt;&gt;"",D5,"")</f>
        <v>1592.64</v>
      </c>
      <c r="N5" s="27" t="str">
        <f>IF($A5&lt;&gt;"",E5,"")</f>
        <v>Park Avenue Recruitment</v>
      </c>
      <c r="O5" s="26" t="str">
        <f>IFERROR(VLOOKUP(R5*1,CC[[New Cost Centre]:[Description]],3,FALSE),"")</f>
        <v>Planning Development</v>
      </c>
      <c r="P5" s="26" t="str">
        <f>IFERROR(VLOOKUP(S5*1,'Nominal Lookup'!$B$1:$C$568,2,FALSE),"")</f>
        <v>S&amp;S - Consultants - projects</v>
      </c>
      <c r="Q5" s="57" t="str">
        <f>IF($A5&lt;&gt;"",C5,"")</f>
        <v>10030110000064028</v>
      </c>
      <c r="R5" s="55" t="str">
        <f t="shared" ref="R5:R68" si="1">MID(Q5,4,4)</f>
        <v>3011</v>
      </c>
      <c r="S5" s="55" t="str">
        <f t="shared" ref="S5:S68" si="2">MID(Q5,13,6)</f>
        <v>64028</v>
      </c>
    </row>
    <row r="6" spans="1:19" x14ac:dyDescent="0.25">
      <c r="A6" s="5" t="s">
        <v>2128</v>
      </c>
      <c r="B6" s="6">
        <v>45835</v>
      </c>
      <c r="C6" s="5" t="s">
        <v>222</v>
      </c>
      <c r="D6" s="52">
        <v>5616</v>
      </c>
      <c r="E6" s="5" t="s">
        <v>2129</v>
      </c>
      <c r="F6" s="1"/>
      <c r="K6" s="54">
        <f t="shared" si="0"/>
        <v>45835</v>
      </c>
      <c r="L6" s="54" t="str">
        <f>IF($A6&lt;&gt;"",A6,"")</f>
        <v>001816</v>
      </c>
      <c r="M6" s="59">
        <f>IF($A6&lt;&gt;"",D6,"")</f>
        <v>5616</v>
      </c>
      <c r="N6" s="27" t="str">
        <f>IF($A6&lt;&gt;"",E6,"")</f>
        <v>Varnom &amp; Ross Ltd</v>
      </c>
      <c r="O6" s="26" t="str">
        <f>IFERROR(VLOOKUP(R6*1,CC[[New Cost Centre]:[Description]],3,FALSE),"")</f>
        <v>Planning Development</v>
      </c>
      <c r="P6" s="26" t="str">
        <f>IFERROR(VLOOKUP(S6*1,'Nominal Lookup'!$B$1:$C$568,2,FALSE),"")</f>
        <v>S&amp;S - Consultants - projects</v>
      </c>
      <c r="Q6" s="57" t="str">
        <f>IF($A6&lt;&gt;"",C6,"")</f>
        <v>10030110000064028</v>
      </c>
      <c r="R6" s="55" t="str">
        <f t="shared" si="1"/>
        <v>3011</v>
      </c>
      <c r="S6" s="55" t="str">
        <f t="shared" si="2"/>
        <v>64028</v>
      </c>
    </row>
    <row r="7" spans="1:19" x14ac:dyDescent="0.25">
      <c r="A7" s="5" t="s">
        <v>2130</v>
      </c>
      <c r="B7" s="6">
        <v>45835</v>
      </c>
      <c r="C7" s="5" t="s">
        <v>2131</v>
      </c>
      <c r="D7" s="52">
        <v>3547.8</v>
      </c>
      <c r="E7" s="5" t="s">
        <v>2132</v>
      </c>
      <c r="F7" s="1"/>
      <c r="K7" s="54">
        <f t="shared" si="0"/>
        <v>45835</v>
      </c>
      <c r="L7" s="54" t="str">
        <f>IF($A7&lt;&gt;"",A7,"")</f>
        <v>001840</v>
      </c>
      <c r="M7" s="59">
        <f>IF($A7&lt;&gt;"",D7,"")</f>
        <v>3547.8</v>
      </c>
      <c r="N7" s="27" t="str">
        <f>IF($A7&lt;&gt;"",E7,"")</f>
        <v>Access Paysuite</v>
      </c>
      <c r="O7" s="26" t="str">
        <f>IFERROR(VLOOKUP(R7*1,CC[[New Cost Centre]:[Description]],3,FALSE),"")</f>
        <v>Corporate Finance</v>
      </c>
      <c r="P7" s="26" t="str">
        <f>IFERROR(VLOOKUP(S7*1,'Nominal Lookup'!$B$1:$C$568,2,FALSE),"")</f>
        <v>S&amp;S - Professional Fees</v>
      </c>
      <c r="Q7" s="57" t="str">
        <f>IF($A7&lt;&gt;"",C7,"")</f>
        <v>10020040000064026</v>
      </c>
      <c r="R7" s="55" t="str">
        <f t="shared" si="1"/>
        <v>2004</v>
      </c>
      <c r="S7" s="55" t="str">
        <f t="shared" si="2"/>
        <v>64026</v>
      </c>
    </row>
    <row r="8" spans="1:19" x14ac:dyDescent="0.25">
      <c r="A8" s="5" t="s">
        <v>2133</v>
      </c>
      <c r="B8" s="6">
        <v>45835</v>
      </c>
      <c r="C8" s="5" t="s">
        <v>2134</v>
      </c>
      <c r="D8" s="52">
        <v>2448</v>
      </c>
      <c r="E8" s="5" t="s">
        <v>239</v>
      </c>
      <c r="F8" s="1"/>
      <c r="K8" s="54">
        <f t="shared" si="0"/>
        <v>45835</v>
      </c>
      <c r="L8" s="54" t="str">
        <f>IF($A8&lt;&gt;"",A8,"")</f>
        <v>001844</v>
      </c>
      <c r="M8" s="59">
        <f>IF($A8&lt;&gt;"",D8,"")</f>
        <v>2448</v>
      </c>
      <c r="N8" s="27" t="str">
        <f>IF($A8&lt;&gt;"",E8,"")</f>
        <v>Shine Creative</v>
      </c>
      <c r="O8" s="26" t="str">
        <f>IFERROR(VLOOKUP(R8*1,CC[[New Cost Centre]:[Description]],3,FALSE),"")</f>
        <v>Corporate Communication</v>
      </c>
      <c r="P8" s="26" t="str">
        <f>IFERROR(VLOOKUP(S8*1,'Nominal Lookup'!$B$1:$C$568,2,FALSE),"")</f>
        <v>S&amp;S - Fees and hired services</v>
      </c>
      <c r="Q8" s="57" t="str">
        <f>IF($A8&lt;&gt;"",C8,"")</f>
        <v>10020080000064011</v>
      </c>
      <c r="R8" s="55" t="str">
        <f t="shared" si="1"/>
        <v>2008</v>
      </c>
      <c r="S8" s="55" t="str">
        <f t="shared" si="2"/>
        <v>64011</v>
      </c>
    </row>
    <row r="9" spans="1:19" x14ac:dyDescent="0.25">
      <c r="A9" s="5" t="s">
        <v>2135</v>
      </c>
      <c r="B9" s="6">
        <v>45834</v>
      </c>
      <c r="C9" s="5" t="s">
        <v>372</v>
      </c>
      <c r="D9" s="52">
        <v>250</v>
      </c>
      <c r="E9" s="5" t="s">
        <v>2136</v>
      </c>
      <c r="F9" s="1"/>
      <c r="K9" s="54">
        <f t="shared" si="0"/>
        <v>45834</v>
      </c>
      <c r="L9" s="54" t="str">
        <f>IF($A9&lt;&gt;"",A9,"")</f>
        <v>001813</v>
      </c>
      <c r="M9" s="59">
        <f>IF($A9&lt;&gt;"",D9,"")</f>
        <v>250</v>
      </c>
      <c r="N9" s="27" t="str">
        <f>IF($A9&lt;&gt;"",E9,"")</f>
        <v>Yateley W I Hall</v>
      </c>
      <c r="O9" s="26" t="str">
        <f>IFERROR(VLOOKUP(R9*1,CC[[New Cost Centre]:[Description]],3,FALSE),"")</f>
        <v>Rechargeable Elections</v>
      </c>
      <c r="P9" s="26" t="str">
        <f>IFERROR(VLOOKUP(S9*1,'Nominal Lookup'!$B$1:$C$568,2,FALSE),"")</f>
        <v>Property - Room &amp; office rent</v>
      </c>
      <c r="Q9" s="57" t="str">
        <f>IF($A9&lt;&gt;"",C9,"")</f>
        <v>10020313000061107</v>
      </c>
      <c r="R9" s="55" t="str">
        <f t="shared" si="1"/>
        <v>2031</v>
      </c>
      <c r="S9" s="55" t="str">
        <f t="shared" si="2"/>
        <v>61107</v>
      </c>
    </row>
    <row r="10" spans="1:19" x14ac:dyDescent="0.25">
      <c r="A10" s="5" t="s">
        <v>2137</v>
      </c>
      <c r="B10" s="6">
        <v>45833</v>
      </c>
      <c r="C10" s="5" t="s">
        <v>12</v>
      </c>
      <c r="D10" s="52">
        <v>4061.04</v>
      </c>
      <c r="E10" s="5" t="s">
        <v>41</v>
      </c>
      <c r="F10" s="1"/>
      <c r="K10" s="54">
        <f t="shared" si="0"/>
        <v>45833</v>
      </c>
      <c r="L10" s="54" t="str">
        <f>IF($A10&lt;&gt;"",A10,"")</f>
        <v>001791</v>
      </c>
      <c r="M10" s="59">
        <f>IF($A10&lt;&gt;"",D10,"")</f>
        <v>4061.04</v>
      </c>
      <c r="N10" s="27" t="str">
        <f>IF($A10&lt;&gt;"",E10,"")</f>
        <v>Hays Specialist</v>
      </c>
      <c r="O10" s="26" t="str">
        <f>IFERROR(VLOOKUP(R10*1,CC[[New Cost Centre]:[Description]],3,FALSE),"")</f>
        <v>FinanceSystem</v>
      </c>
      <c r="P10" s="26" t="str">
        <f>IFERROR(VLOOKUP(S10*1,'Nominal Lookup'!$B$1:$C$568,2,FALSE),"")</f>
        <v>Cap - Other professional services</v>
      </c>
      <c r="Q10" s="57" t="str">
        <f>IF($A10&lt;&gt;"",C10,"")</f>
        <v>10026020000069000</v>
      </c>
      <c r="R10" s="55" t="str">
        <f t="shared" si="1"/>
        <v>2602</v>
      </c>
      <c r="S10" s="55" t="str">
        <f t="shared" si="2"/>
        <v>69000</v>
      </c>
    </row>
    <row r="11" spans="1:19" x14ac:dyDescent="0.25">
      <c r="A11" s="5" t="s">
        <v>2138</v>
      </c>
      <c r="B11" s="6">
        <v>45833</v>
      </c>
      <c r="C11" s="5" t="s">
        <v>46</v>
      </c>
      <c r="D11" s="52">
        <v>2500</v>
      </c>
      <c r="E11" s="5" t="s">
        <v>208</v>
      </c>
      <c r="F11" s="1"/>
      <c r="K11" s="54">
        <f t="shared" si="0"/>
        <v>45833</v>
      </c>
      <c r="L11" s="54" t="str">
        <f>IF($A11&lt;&gt;"",A11,"")</f>
        <v>001783</v>
      </c>
      <c r="M11" s="59">
        <f>IF($A11&lt;&gt;"",D11,"")</f>
        <v>2500</v>
      </c>
      <c r="N11" s="27" t="str">
        <f>IF($A11&lt;&gt;"",E11,"")</f>
        <v>Sundry BACS</v>
      </c>
      <c r="O11" s="26" t="str">
        <f>IFERROR(VLOOKUP(R11*1,CC[[New Cost Centre]:[Description]],3,FALSE),"")</f>
        <v>Housing Needs Service</v>
      </c>
      <c r="P11" s="26" t="str">
        <f>IFERROR(VLOOKUP(S11*1,'Nominal Lookup'!$B$1:$C$568,2,FALSE),"")</f>
        <v>Transf - HB Rent Deposit Pmnt</v>
      </c>
      <c r="Q11" s="57" t="str">
        <f>IF($A11&lt;&gt;"",C11,"")</f>
        <v>10010160000066003</v>
      </c>
      <c r="R11" s="55" t="str">
        <f t="shared" si="1"/>
        <v>1016</v>
      </c>
      <c r="S11" s="55" t="str">
        <f t="shared" si="2"/>
        <v>66003</v>
      </c>
    </row>
    <row r="12" spans="1:19" x14ac:dyDescent="0.25">
      <c r="A12" s="5" t="s">
        <v>2139</v>
      </c>
      <c r="B12" s="6">
        <v>45833</v>
      </c>
      <c r="C12" s="5" t="s">
        <v>18</v>
      </c>
      <c r="D12" s="52">
        <v>346.39</v>
      </c>
      <c r="E12" s="5" t="s">
        <v>2140</v>
      </c>
      <c r="F12" s="1"/>
      <c r="K12" s="54">
        <f t="shared" si="0"/>
        <v>45833</v>
      </c>
      <c r="L12" s="54" t="str">
        <f>IF($A12&lt;&gt;"",A12,"")</f>
        <v>001807</v>
      </c>
      <c r="M12" s="59">
        <f>IF($A12&lt;&gt;"",D12,"")</f>
        <v>346.39</v>
      </c>
      <c r="N12" s="27" t="str">
        <f>IF($A12&lt;&gt;"",E12,"")</f>
        <v>YBC Cleaning Services</v>
      </c>
      <c r="O12" s="26" t="str">
        <f>IFERROR(VLOOKUP(R12*1,CC[[New Cost Centre]:[Description]],3,FALSE),"")</f>
        <v>Admin Bldgs - R &amp; M</v>
      </c>
      <c r="P12" s="26" t="str">
        <f>IFERROR(VLOOKUP(S12*1,'Nominal Lookup'!$B$1:$C$568,2,FALSE),"")</f>
        <v xml:space="preserve">Contracts - Cleaning </v>
      </c>
      <c r="Q12" s="57" t="str">
        <f>IF($A12&lt;&gt;"",C12,"")</f>
        <v>10020010000061110</v>
      </c>
      <c r="R12" s="55" t="str">
        <f t="shared" si="1"/>
        <v>2001</v>
      </c>
      <c r="S12" s="55" t="str">
        <f t="shared" si="2"/>
        <v>61110</v>
      </c>
    </row>
    <row r="13" spans="1:19" x14ac:dyDescent="0.25">
      <c r="A13" s="5" t="s">
        <v>2141</v>
      </c>
      <c r="B13" s="6">
        <v>45832</v>
      </c>
      <c r="C13" s="5" t="s">
        <v>2142</v>
      </c>
      <c r="D13" s="52">
        <v>9950</v>
      </c>
      <c r="E13" s="5" t="s">
        <v>2143</v>
      </c>
      <c r="F13" s="1"/>
      <c r="K13" s="54">
        <f t="shared" si="0"/>
        <v>45832</v>
      </c>
      <c r="L13" s="54" t="str">
        <f>IF($A13&lt;&gt;"",A13,"")</f>
        <v>001761</v>
      </c>
      <c r="M13" s="59">
        <f>IF($A13&lt;&gt;"",D13,"")</f>
        <v>9950</v>
      </c>
      <c r="N13" s="27" t="str">
        <f>IF($A13&lt;&gt;"",E13,"")</f>
        <v>Winchfield Village Hall</v>
      </c>
      <c r="O13" s="26" t="str">
        <f>IFERROR(VLOOKUP(R13*1,CC[[New Cost Centre]:[Description]],3,FALSE),"")</f>
        <v>LocalPlanSoftware</v>
      </c>
      <c r="P13" s="26" t="str">
        <f>IFERROR(VLOOKUP(S13*1,'Nominal Lookup'!$B$1:$C$568,2,FALSE),"")</f>
        <v>Cap - Third Party Payments</v>
      </c>
      <c r="Q13" s="57" t="str">
        <f>IF($A13&lt;&gt;"",C13,"")</f>
        <v>10036000000069003</v>
      </c>
      <c r="R13" s="55" t="str">
        <f t="shared" si="1"/>
        <v>3600</v>
      </c>
      <c r="S13" s="55" t="str">
        <f t="shared" si="2"/>
        <v>69003</v>
      </c>
    </row>
    <row r="14" spans="1:19" x14ac:dyDescent="0.25">
      <c r="A14" s="5" t="s">
        <v>2144</v>
      </c>
      <c r="B14" s="6">
        <v>45832</v>
      </c>
      <c r="C14" s="5" t="s">
        <v>565</v>
      </c>
      <c r="D14" s="52">
        <v>1743.7</v>
      </c>
      <c r="E14" s="5" t="s">
        <v>2145</v>
      </c>
      <c r="F14" s="1"/>
      <c r="K14" s="54">
        <f t="shared" si="0"/>
        <v>45832</v>
      </c>
      <c r="L14" s="54" t="str">
        <f>IF($A14&lt;&gt;"",A14,"")</f>
        <v>001812</v>
      </c>
      <c r="M14" s="59">
        <f>IF($A14&lt;&gt;"",D14,"")</f>
        <v>1743.7</v>
      </c>
      <c r="N14" s="27" t="str">
        <f>IF($A14&lt;&gt;"",E14,"")</f>
        <v>Vivid Resourcing</v>
      </c>
      <c r="O14" s="26" t="str">
        <f>IFERROR(VLOOKUP(R14*1,CC[[New Cost Centre]:[Description]],3,FALSE),"")</f>
        <v>Planning Development</v>
      </c>
      <c r="P14" s="26" t="str">
        <f>IFERROR(VLOOKUP(S14*1,'Nominal Lookup'!$B$1:$C$568,2,FALSE),"")</f>
        <v>S&amp;S - Professional Fees</v>
      </c>
      <c r="Q14" s="57" t="str">
        <f>IF($A14&lt;&gt;"",C14,"")</f>
        <v>10030110000064026</v>
      </c>
      <c r="R14" s="55" t="str">
        <f t="shared" si="1"/>
        <v>3011</v>
      </c>
      <c r="S14" s="55" t="str">
        <f t="shared" si="2"/>
        <v>64026</v>
      </c>
    </row>
    <row r="15" spans="1:19" x14ac:dyDescent="0.25">
      <c r="A15" s="5" t="s">
        <v>2146</v>
      </c>
      <c r="B15" s="6">
        <v>45832</v>
      </c>
      <c r="C15" s="5" t="s">
        <v>494</v>
      </c>
      <c r="D15" s="52">
        <v>889.32</v>
      </c>
      <c r="E15" s="5" t="s">
        <v>2147</v>
      </c>
      <c r="F15" s="1"/>
      <c r="K15" s="54">
        <f t="shared" si="0"/>
        <v>45832</v>
      </c>
      <c r="L15" s="54" t="str">
        <f>IF($A15&lt;&gt;"",A15,"")</f>
        <v>001806</v>
      </c>
      <c r="M15" s="59">
        <f>IF($A15&lt;&gt;"",D15,"")</f>
        <v>889.32</v>
      </c>
      <c r="N15" s="27" t="str">
        <f>IF($A15&lt;&gt;"",E15,"")</f>
        <v>Venus Recruitment</v>
      </c>
      <c r="O15" s="26" t="str">
        <f>IFERROR(VLOOKUP(R15*1,CC[[New Cost Centre]:[Description]],3,FALSE),"")</f>
        <v>Business Support Staff</v>
      </c>
      <c r="P15" s="26" t="str">
        <f>IFERROR(VLOOKUP(S15*1,'Nominal Lookup'!$B$1:$C$568,2,FALSE),"")</f>
        <v>Salary - Agency Staff</v>
      </c>
      <c r="Q15" s="57" t="str">
        <f>IF($A15&lt;&gt;"",C15,"")</f>
        <v>10020020000060019</v>
      </c>
      <c r="R15" s="55" t="str">
        <f t="shared" si="1"/>
        <v>2002</v>
      </c>
      <c r="S15" s="55" t="str">
        <f t="shared" si="2"/>
        <v>60019</v>
      </c>
    </row>
    <row r="16" spans="1:19" x14ac:dyDescent="0.25">
      <c r="A16" s="5" t="s">
        <v>2148</v>
      </c>
      <c r="B16" s="6">
        <v>45832</v>
      </c>
      <c r="C16" s="5" t="s">
        <v>494</v>
      </c>
      <c r="D16" s="52">
        <v>875.56</v>
      </c>
      <c r="E16" s="5" t="s">
        <v>2147</v>
      </c>
      <c r="F16" s="1"/>
      <c r="K16" s="54">
        <f t="shared" si="0"/>
        <v>45832</v>
      </c>
      <c r="L16" s="54" t="str">
        <f>IF($A16&lt;&gt;"",A16,"")</f>
        <v>001805</v>
      </c>
      <c r="M16" s="59">
        <f>IF($A16&lt;&gt;"",D16,"")</f>
        <v>875.56</v>
      </c>
      <c r="N16" s="27" t="str">
        <f>IF($A16&lt;&gt;"",E16,"")</f>
        <v>Venus Recruitment</v>
      </c>
      <c r="O16" s="26" t="str">
        <f>IFERROR(VLOOKUP(R16*1,CC[[New Cost Centre]:[Description]],3,FALSE),"")</f>
        <v>Business Support Staff</v>
      </c>
      <c r="P16" s="26" t="str">
        <f>IFERROR(VLOOKUP(S16*1,'Nominal Lookup'!$B$1:$C$568,2,FALSE),"")</f>
        <v>Salary - Agency Staff</v>
      </c>
      <c r="Q16" s="57" t="str">
        <f>IF($A16&lt;&gt;"",C16,"")</f>
        <v>10020020000060019</v>
      </c>
      <c r="R16" s="55" t="str">
        <f t="shared" si="1"/>
        <v>2002</v>
      </c>
      <c r="S16" s="55" t="str">
        <f t="shared" si="2"/>
        <v>60019</v>
      </c>
    </row>
    <row r="17" spans="1:19" x14ac:dyDescent="0.25">
      <c r="A17" s="5" t="s">
        <v>2149</v>
      </c>
      <c r="B17" s="6">
        <v>45832</v>
      </c>
      <c r="C17" s="5" t="s">
        <v>60</v>
      </c>
      <c r="D17" s="52">
        <v>798</v>
      </c>
      <c r="E17" s="5" t="s">
        <v>2150</v>
      </c>
      <c r="F17" s="1"/>
      <c r="K17" s="54">
        <f t="shared" si="0"/>
        <v>45832</v>
      </c>
      <c r="L17" s="54" t="str">
        <f>IF($A17&lt;&gt;"",A17,"")</f>
        <v>001810</v>
      </c>
      <c r="M17" s="59">
        <f>IF($A17&lt;&gt;"",D17,"")</f>
        <v>798</v>
      </c>
      <c r="N17" s="27" t="str">
        <f>IF($A17&lt;&gt;"",E17,"")</f>
        <v>Keep Britain Tidy</v>
      </c>
      <c r="O17" s="26" t="str">
        <f>IFERROR(VLOOKUP(R17*1,CC[[New Cost Centre]:[Description]],3,FALSE),"")</f>
        <v>HR Contract</v>
      </c>
      <c r="P17" s="26" t="str">
        <f>IFERROR(VLOOKUP(S17*1,'Nominal Lookup'!$B$1:$C$568,2,FALSE),"")</f>
        <v xml:space="preserve">Salary - Training </v>
      </c>
      <c r="Q17" s="57" t="str">
        <f>IF($A17&lt;&gt;"",C17,"")</f>
        <v>10020170000060018</v>
      </c>
      <c r="R17" s="55" t="str">
        <f t="shared" si="1"/>
        <v>2017</v>
      </c>
      <c r="S17" s="55" t="str">
        <f t="shared" si="2"/>
        <v>60018</v>
      </c>
    </row>
    <row r="18" spans="1:19" x14ac:dyDescent="0.25">
      <c r="A18" s="5" t="s">
        <v>2151</v>
      </c>
      <c r="B18" s="6">
        <v>45831</v>
      </c>
      <c r="C18" s="5" t="s">
        <v>2152</v>
      </c>
      <c r="D18" s="52">
        <v>44402.400000000001</v>
      </c>
      <c r="E18" s="5" t="s">
        <v>2153</v>
      </c>
      <c r="F18" s="1"/>
      <c r="K18" s="54">
        <f t="shared" si="0"/>
        <v>45831</v>
      </c>
      <c r="L18" s="54" t="str">
        <f>IF($A18&lt;&gt;"",A18,"")</f>
        <v>001732</v>
      </c>
      <c r="M18" s="59">
        <f>IF($A18&lt;&gt;"",D18,"")</f>
        <v>44402.400000000001</v>
      </c>
      <c r="N18" s="27" t="str">
        <f>IF($A18&lt;&gt;"",E18,"")</f>
        <v>Greenspace Design</v>
      </c>
      <c r="O18" s="26" t="str">
        <f>IFERROR(VLOOKUP(R18*1,CC[[New Cost Centre]:[Description]],3,FALSE),"")</f>
        <v>ElvethamHeathBroadwalk</v>
      </c>
      <c r="P18" s="26" t="str">
        <f>IFERROR(VLOOKUP(S18*1,'Nominal Lookup'!$B$1:$C$568,2,FALSE),"")</f>
        <v>S&amp;S - Sub contractors</v>
      </c>
      <c r="Q18" s="57" t="str">
        <f>IF($A18&lt;&gt;"",C18,"")</f>
        <v>10012020000064009</v>
      </c>
      <c r="R18" s="55" t="str">
        <f t="shared" si="1"/>
        <v>1202</v>
      </c>
      <c r="S18" s="55" t="str">
        <f t="shared" si="2"/>
        <v>64009</v>
      </c>
    </row>
    <row r="19" spans="1:19" x14ac:dyDescent="0.25">
      <c r="A19" s="5" t="s">
        <v>2154</v>
      </c>
      <c r="B19" s="6">
        <v>45831</v>
      </c>
      <c r="C19" s="5" t="s">
        <v>2155</v>
      </c>
      <c r="D19" s="52">
        <v>6766.52</v>
      </c>
      <c r="E19" s="5" t="s">
        <v>2156</v>
      </c>
      <c r="F19" s="1"/>
      <c r="K19" s="54">
        <f t="shared" si="0"/>
        <v>45831</v>
      </c>
      <c r="L19" s="54" t="str">
        <f>IF($A19&lt;&gt;"",A19,"")</f>
        <v>001719</v>
      </c>
      <c r="M19" s="59">
        <f>IF($A19&lt;&gt;"",D19,"")</f>
        <v>6766.52</v>
      </c>
      <c r="N19" s="27" t="str">
        <f>IF($A19&lt;&gt;"",E19,"")</f>
        <v>HMRC VAT</v>
      </c>
      <c r="O19" s="26" t="str">
        <f>IFERROR(VLOOKUP(R19*1,CC[[New Cost Centre]:[Description]],3,FALSE),"")</f>
        <v>Balance Sheet</v>
      </c>
      <c r="P19" s="26" t="str">
        <f>IFERROR(VLOOKUP(S19*1,'Nominal Lookup'!$B$1:$C$568,2,FALSE),"")</f>
        <v>VAT Payments to HMRC</v>
      </c>
      <c r="Q19" s="57" t="str">
        <f>IF($A19&lt;&gt;"",C19,"")</f>
        <v>10090009000010014</v>
      </c>
      <c r="R19" s="55" t="str">
        <f t="shared" si="1"/>
        <v>9000</v>
      </c>
      <c r="S19" s="55" t="str">
        <f t="shared" si="2"/>
        <v>10014</v>
      </c>
    </row>
    <row r="20" spans="1:19" x14ac:dyDescent="0.25">
      <c r="A20" s="5" t="s">
        <v>2157</v>
      </c>
      <c r="B20" s="6">
        <v>45831</v>
      </c>
      <c r="C20" s="5" t="s">
        <v>2158</v>
      </c>
      <c r="D20" s="52">
        <v>1295</v>
      </c>
      <c r="E20" s="5" t="s">
        <v>2159</v>
      </c>
      <c r="F20" s="1"/>
      <c r="K20" s="54">
        <f t="shared" si="0"/>
        <v>45831</v>
      </c>
      <c r="L20" s="54" t="str">
        <f>IF($A20&lt;&gt;"",A20,"")</f>
        <v>001853</v>
      </c>
      <c r="M20" s="59">
        <f>IF($A20&lt;&gt;"",D20,"")</f>
        <v>1295</v>
      </c>
      <c r="N20" s="27" t="str">
        <f>IF($A20&lt;&gt;"",E20,"")</f>
        <v>Empty Homes Network</v>
      </c>
      <c r="O20" s="26" t="str">
        <f>IFERROR(VLOOKUP(R20*1,CC[[New Cost Centre]:[Description]],3,FALSE),"")</f>
        <v>Private Sector Housing</v>
      </c>
      <c r="P20" s="26" t="str">
        <f>IFERROR(VLOOKUP(S20*1,'Nominal Lookup'!$B$1:$C$568,2,FALSE),"")</f>
        <v>S&amp;S - Consultants - projects</v>
      </c>
      <c r="Q20" s="57" t="str">
        <f>IF($A20&lt;&gt;"",C20,"")</f>
        <v>10010200000064028</v>
      </c>
      <c r="R20" s="55" t="str">
        <f t="shared" si="1"/>
        <v>1020</v>
      </c>
      <c r="S20" s="55" t="str">
        <f t="shared" si="2"/>
        <v>64028</v>
      </c>
    </row>
    <row r="21" spans="1:19" x14ac:dyDescent="0.25">
      <c r="A21" s="5" t="s">
        <v>2160</v>
      </c>
      <c r="B21" s="6">
        <v>45831</v>
      </c>
      <c r="C21" s="5" t="s">
        <v>15</v>
      </c>
      <c r="D21" s="52">
        <v>746.2</v>
      </c>
      <c r="E21" s="5" t="s">
        <v>2161</v>
      </c>
      <c r="F21" s="1"/>
      <c r="K21" s="54">
        <f t="shared" si="0"/>
        <v>45831</v>
      </c>
      <c r="L21" s="54" t="str">
        <f>IF($A21&lt;&gt;"",A21,"")</f>
        <v>001729</v>
      </c>
      <c r="M21" s="59">
        <f>IF($A21&lt;&gt;"",D21,"")</f>
        <v>746.2</v>
      </c>
      <c r="N21" s="27" t="str">
        <f>IF($A21&lt;&gt;"",E21,"")</f>
        <v>VIVID Housing Ltd</v>
      </c>
      <c r="O21" s="26" t="str">
        <f>IFERROR(VLOOKUP(R21*1,CC[[New Cost Centre]:[Description]],3,FALSE),"")</f>
        <v>Housing Needs Service</v>
      </c>
      <c r="P21" s="26" t="str">
        <f>IFERROR(VLOOKUP(S21*1,'Nominal Lookup'!$B$1:$C$568,2,FALSE),"")</f>
        <v>S&amp;S - Homelessness Costs</v>
      </c>
      <c r="Q21" s="57" t="str">
        <f>IF($A21&lt;&gt;"",C21,"")</f>
        <v>10010160000064043</v>
      </c>
      <c r="R21" s="55" t="str">
        <f t="shared" si="1"/>
        <v>1016</v>
      </c>
      <c r="S21" s="55" t="str">
        <f t="shared" si="2"/>
        <v>64043</v>
      </c>
    </row>
    <row r="22" spans="1:19" x14ac:dyDescent="0.25">
      <c r="A22" s="5" t="s">
        <v>2162</v>
      </c>
      <c r="B22" s="6">
        <v>45831</v>
      </c>
      <c r="C22" s="5" t="s">
        <v>60</v>
      </c>
      <c r="D22" s="52">
        <v>386.58</v>
      </c>
      <c r="E22" s="5" t="s">
        <v>208</v>
      </c>
      <c r="F22" s="1"/>
      <c r="K22" s="54">
        <f t="shared" si="0"/>
        <v>45831</v>
      </c>
      <c r="L22" s="54" t="str">
        <f>IF($A22&lt;&gt;"",A22,"")</f>
        <v>001723</v>
      </c>
      <c r="M22" s="59">
        <f>IF($A22&lt;&gt;"",D22,"")</f>
        <v>386.58</v>
      </c>
      <c r="N22" s="27" t="str">
        <f>IF($A22&lt;&gt;"",E22,"")</f>
        <v>Sundry BACS</v>
      </c>
      <c r="O22" s="26" t="str">
        <f>IFERROR(VLOOKUP(R22*1,CC[[New Cost Centre]:[Description]],3,FALSE),"")</f>
        <v>HR Contract</v>
      </c>
      <c r="P22" s="26" t="str">
        <f>IFERROR(VLOOKUP(S22*1,'Nominal Lookup'!$B$1:$C$568,2,FALSE),"")</f>
        <v xml:space="preserve">Salary - Training </v>
      </c>
      <c r="Q22" s="57" t="str">
        <f>IF($A22&lt;&gt;"",C22,"")</f>
        <v>10020170000060018</v>
      </c>
      <c r="R22" s="55" t="str">
        <f t="shared" si="1"/>
        <v>2017</v>
      </c>
      <c r="S22" s="55" t="str">
        <f t="shared" si="2"/>
        <v>60018</v>
      </c>
    </row>
    <row r="23" spans="1:19" ht="12.75" customHeight="1" x14ac:dyDescent="0.25">
      <c r="A23" s="5" t="s">
        <v>2163</v>
      </c>
      <c r="B23" s="6">
        <v>45830</v>
      </c>
      <c r="C23" s="5" t="s">
        <v>18</v>
      </c>
      <c r="D23" s="52">
        <v>4513.2</v>
      </c>
      <c r="E23" s="5" t="s">
        <v>2140</v>
      </c>
      <c r="F23" s="1"/>
      <c r="K23" s="54">
        <f t="shared" si="0"/>
        <v>45830</v>
      </c>
      <c r="L23" s="54" t="str">
        <f>IF($A23&lt;&gt;"",A23,"")</f>
        <v>001754</v>
      </c>
      <c r="M23" s="59">
        <f>IF($A23&lt;&gt;"",D23,"")</f>
        <v>4513.2</v>
      </c>
      <c r="N23" s="27" t="str">
        <f>IF($A23&lt;&gt;"",E23,"")</f>
        <v>YBC Cleaning Services</v>
      </c>
      <c r="O23" s="26" t="str">
        <f>IFERROR(VLOOKUP(R23*1,CC[[New Cost Centre]:[Description]],3,FALSE),"")</f>
        <v>Admin Bldgs - R &amp; M</v>
      </c>
      <c r="P23" s="26" t="str">
        <f>IFERROR(VLOOKUP(S23*1,'Nominal Lookup'!$B$1:$C$568,2,FALSE),"")</f>
        <v xml:space="preserve">Contracts - Cleaning </v>
      </c>
      <c r="Q23" s="57" t="str">
        <f>IF($A23&lt;&gt;"",C23,"")</f>
        <v>10020010000061110</v>
      </c>
      <c r="R23" s="55" t="str">
        <f t="shared" si="1"/>
        <v>2001</v>
      </c>
      <c r="S23" s="55" t="str">
        <f t="shared" si="2"/>
        <v>61110</v>
      </c>
    </row>
    <row r="24" spans="1:19" x14ac:dyDescent="0.25">
      <c r="A24" s="5" t="s">
        <v>2164</v>
      </c>
      <c r="B24" s="6">
        <v>45830</v>
      </c>
      <c r="C24" s="5" t="s">
        <v>69</v>
      </c>
      <c r="D24" s="52">
        <v>901.62</v>
      </c>
      <c r="E24" s="5" t="s">
        <v>549</v>
      </c>
      <c r="F24" s="1"/>
      <c r="K24" s="54">
        <f t="shared" si="0"/>
        <v>45830</v>
      </c>
      <c r="L24" s="54" t="str">
        <f>IF($A24&lt;&gt;"",A24,"")</f>
        <v>001728</v>
      </c>
      <c r="M24" s="59">
        <f>IF($A24&lt;&gt;"",D24,"")</f>
        <v>901.62</v>
      </c>
      <c r="N24" s="27" t="str">
        <f>IF($A24&lt;&gt;"",E24,"")</f>
        <v>DTM Contractors</v>
      </c>
      <c r="O24" s="26" t="str">
        <f>IFERROR(VLOOKUP(R24*1,CC[[New Cost Centre]:[Description]],3,FALSE),"")</f>
        <v>Admin Bldgs - R &amp; M</v>
      </c>
      <c r="P24" s="26" t="str">
        <f>IFERROR(VLOOKUP(S24*1,'Nominal Lookup'!$B$1:$C$568,2,FALSE),"")</f>
        <v xml:space="preserve">R&amp;M - Mechanical </v>
      </c>
      <c r="Q24" s="57" t="str">
        <f>IF($A24&lt;&gt;"",C24,"")</f>
        <v>10020010000061101</v>
      </c>
      <c r="R24" s="55" t="str">
        <f t="shared" si="1"/>
        <v>2001</v>
      </c>
      <c r="S24" s="55" t="str">
        <f t="shared" si="2"/>
        <v>61101</v>
      </c>
    </row>
    <row r="25" spans="1:19" ht="12" customHeight="1" x14ac:dyDescent="0.25">
      <c r="A25" s="5" t="s">
        <v>2165</v>
      </c>
      <c r="B25" s="6">
        <v>45830</v>
      </c>
      <c r="C25" s="5" t="s">
        <v>18</v>
      </c>
      <c r="D25" s="52">
        <v>303.82</v>
      </c>
      <c r="E25" s="5" t="s">
        <v>2140</v>
      </c>
      <c r="F25" s="1"/>
      <c r="K25" s="54">
        <f t="shared" si="0"/>
        <v>45830</v>
      </c>
      <c r="L25" s="54" t="str">
        <f>IF($A25&lt;&gt;"",A25,"")</f>
        <v>001752</v>
      </c>
      <c r="M25" s="59">
        <f>IF($A25&lt;&gt;"",D25,"")</f>
        <v>303.82</v>
      </c>
      <c r="N25" s="27" t="str">
        <f>IF($A25&lt;&gt;"",E25,"")</f>
        <v>YBC Cleaning Services</v>
      </c>
      <c r="O25" s="26" t="str">
        <f>IFERROR(VLOOKUP(R25*1,CC[[New Cost Centre]:[Description]],3,FALSE),"")</f>
        <v>Admin Bldgs - R &amp; M</v>
      </c>
      <c r="P25" s="26" t="str">
        <f>IFERROR(VLOOKUP(S25*1,'Nominal Lookup'!$B$1:$C$568,2,FALSE),"")</f>
        <v xml:space="preserve">Contracts - Cleaning </v>
      </c>
      <c r="Q25" s="57" t="str">
        <f>IF($A25&lt;&gt;"",C25,"")</f>
        <v>10020010000061110</v>
      </c>
      <c r="R25" s="55" t="str">
        <f t="shared" si="1"/>
        <v>2001</v>
      </c>
      <c r="S25" s="55" t="str">
        <f t="shared" si="2"/>
        <v>61110</v>
      </c>
    </row>
    <row r="26" spans="1:19" x14ac:dyDescent="0.25">
      <c r="A26" s="5" t="s">
        <v>2166</v>
      </c>
      <c r="B26" s="6">
        <v>45828</v>
      </c>
      <c r="C26" s="5" t="s">
        <v>2167</v>
      </c>
      <c r="D26" s="52">
        <v>421704.94</v>
      </c>
      <c r="E26" s="5" t="s">
        <v>2168</v>
      </c>
      <c r="F26" s="1"/>
      <c r="K26" s="54">
        <f t="shared" si="0"/>
        <v>45828</v>
      </c>
      <c r="L26" s="54" t="str">
        <f>IF($A26&lt;&gt;"",A26,"")</f>
        <v>001670</v>
      </c>
      <c r="M26" s="59">
        <f>IF($A26&lt;&gt;"",D26,"")</f>
        <v>421704.94</v>
      </c>
      <c r="N26" s="27" t="str">
        <f>IF($A26&lt;&gt;"",E26,"")</f>
        <v>Hampshire CC</v>
      </c>
      <c r="O26" s="26" t="str">
        <f>IFERROR(VLOOKUP(R26*1,CC[[New Cost Centre]:[Description]],3,FALSE),"")</f>
        <v>Balance Sheet</v>
      </c>
      <c r="P26" s="26" t="str">
        <f>IFERROR(VLOOKUP(S26*1,'Nominal Lookup'!$B$1:$C$568,2,FALSE),"")</f>
        <v>Developer Cons - County SAMM</v>
      </c>
      <c r="Q26" s="57" t="str">
        <f>IF($A26&lt;&gt;"",C26,"")</f>
        <v>10090000000020038</v>
      </c>
      <c r="R26" s="55" t="str">
        <f t="shared" si="1"/>
        <v>9000</v>
      </c>
      <c r="S26" s="55" t="str">
        <f t="shared" si="2"/>
        <v>20038</v>
      </c>
    </row>
    <row r="27" spans="1:19" x14ac:dyDescent="0.25">
      <c r="A27" s="5" t="s">
        <v>2169</v>
      </c>
      <c r="B27" s="6">
        <v>45828</v>
      </c>
      <c r="C27" s="5" t="s">
        <v>301</v>
      </c>
      <c r="D27" s="52">
        <v>3718.87</v>
      </c>
      <c r="E27" s="5" t="s">
        <v>2170</v>
      </c>
      <c r="F27" s="1"/>
      <c r="K27" s="54">
        <f t="shared" si="0"/>
        <v>45828</v>
      </c>
      <c r="L27" s="54" t="str">
        <f>IF($A27&lt;&gt;"",A27,"")</f>
        <v>001667</v>
      </c>
      <c r="M27" s="59">
        <f>IF($A27&lt;&gt;"",D27,"")</f>
        <v>3718.87</v>
      </c>
      <c r="N27" s="27" t="str">
        <f>IF($A27&lt;&gt;"",E27,"")</f>
        <v>Ecotricity Limited</v>
      </c>
      <c r="O27" s="26" t="str">
        <f>IFERROR(VLOOKUP(R27*1,CC[[New Cost Centre]:[Description]],3,FALSE),"")</f>
        <v>Admin Bldgs - R &amp; M</v>
      </c>
      <c r="P27" s="26" t="str">
        <f>IFERROR(VLOOKUP(S27*1,'Nominal Lookup'!$B$1:$C$568,2,FALSE),"")</f>
        <v xml:space="preserve">Property - Electricity Charges </v>
      </c>
      <c r="Q27" s="57" t="str">
        <f>IF($A27&lt;&gt;"",C27,"")</f>
        <v>10020010000061103</v>
      </c>
      <c r="R27" s="55" t="str">
        <f t="shared" si="1"/>
        <v>2001</v>
      </c>
      <c r="S27" s="55" t="str">
        <f t="shared" si="2"/>
        <v>61103</v>
      </c>
    </row>
    <row r="28" spans="1:19" ht="15.5" customHeight="1" x14ac:dyDescent="0.25">
      <c r="A28" s="5" t="s">
        <v>2171</v>
      </c>
      <c r="B28" s="6">
        <v>45828</v>
      </c>
      <c r="C28" s="5" t="s">
        <v>128</v>
      </c>
      <c r="D28" s="52">
        <v>2520</v>
      </c>
      <c r="E28" s="5" t="s">
        <v>2172</v>
      </c>
      <c r="F28" s="1"/>
      <c r="K28" s="54">
        <f t="shared" si="0"/>
        <v>45828</v>
      </c>
      <c r="L28" s="54" t="str">
        <f>IF($A28&lt;&gt;"",A28,"")</f>
        <v>001767</v>
      </c>
      <c r="M28" s="59">
        <f>IF($A28&lt;&gt;"",D28,"")</f>
        <v>2520</v>
      </c>
      <c r="N28" s="27" t="str">
        <f>IF($A28&lt;&gt;"",E28,"")</f>
        <v>THE OAK TREE GUEST HOUSE</v>
      </c>
      <c r="O28" s="26" t="str">
        <f>IFERROR(VLOOKUP(R28*1,CC[[New Cost Centre]:[Description]],3,FALSE),"")</f>
        <v>Housing Needs Service</v>
      </c>
      <c r="P28" s="26" t="str">
        <f>IFERROR(VLOOKUP(S28*1,'Nominal Lookup'!$B$1:$C$568,2,FALSE),"")</f>
        <v>Transf - HB B&amp;B Allow pmnt</v>
      </c>
      <c r="Q28" s="57" t="str">
        <f>IF($A28&lt;&gt;"",C28,"")</f>
        <v>10010160000066002</v>
      </c>
      <c r="R28" s="55" t="str">
        <f t="shared" si="1"/>
        <v>1016</v>
      </c>
      <c r="S28" s="55" t="str">
        <f t="shared" si="2"/>
        <v>66002</v>
      </c>
    </row>
    <row r="29" spans="1:19" ht="15.5" customHeight="1" x14ac:dyDescent="0.25">
      <c r="A29" s="5" t="s">
        <v>2173</v>
      </c>
      <c r="B29" s="6">
        <v>45828</v>
      </c>
      <c r="C29" s="5" t="s">
        <v>128</v>
      </c>
      <c r="D29" s="52">
        <v>1440</v>
      </c>
      <c r="E29" s="5" t="s">
        <v>2172</v>
      </c>
      <c r="F29" s="1"/>
      <c r="K29" s="54">
        <f t="shared" si="0"/>
        <v>45828</v>
      </c>
      <c r="L29" s="54" t="str">
        <f>IF($A29&lt;&gt;"",A29,"")</f>
        <v>001789</v>
      </c>
      <c r="M29" s="59">
        <f>IF($A29&lt;&gt;"",D29,"")</f>
        <v>1440</v>
      </c>
      <c r="N29" s="27" t="str">
        <f>IF($A29&lt;&gt;"",E29,"")</f>
        <v>THE OAK TREE GUEST HOUSE</v>
      </c>
      <c r="O29" s="26" t="str">
        <f>IFERROR(VLOOKUP(R29*1,CC[[New Cost Centre]:[Description]],3,FALSE),"")</f>
        <v>Housing Needs Service</v>
      </c>
      <c r="P29" s="26" t="str">
        <f>IFERROR(VLOOKUP(S29*1,'Nominal Lookup'!$B$1:$C$568,2,FALSE),"")</f>
        <v>Transf - HB B&amp;B Allow pmnt</v>
      </c>
      <c r="Q29" s="57" t="str">
        <f>IF($A29&lt;&gt;"",C29,"")</f>
        <v>10010160000066002</v>
      </c>
      <c r="R29" s="55" t="str">
        <f t="shared" si="1"/>
        <v>1016</v>
      </c>
      <c r="S29" s="55" t="str">
        <f t="shared" si="2"/>
        <v>66002</v>
      </c>
    </row>
    <row r="30" spans="1:19" ht="14" customHeight="1" x14ac:dyDescent="0.25">
      <c r="A30" s="5" t="s">
        <v>2174</v>
      </c>
      <c r="B30" s="6">
        <v>45828</v>
      </c>
      <c r="C30" s="5" t="s">
        <v>128</v>
      </c>
      <c r="D30" s="52">
        <v>1092</v>
      </c>
      <c r="E30" s="5" t="s">
        <v>2172</v>
      </c>
      <c r="F30" s="1"/>
      <c r="K30" s="54">
        <f t="shared" si="0"/>
        <v>45828</v>
      </c>
      <c r="L30" s="54" t="str">
        <f>IF($A30&lt;&gt;"",A30,"")</f>
        <v>001764</v>
      </c>
      <c r="M30" s="59">
        <f>IF($A30&lt;&gt;"",D30,"")</f>
        <v>1092</v>
      </c>
      <c r="N30" s="27" t="str">
        <f>IF($A30&lt;&gt;"",E30,"")</f>
        <v>THE OAK TREE GUEST HOUSE</v>
      </c>
      <c r="O30" s="26" t="str">
        <f>IFERROR(VLOOKUP(R30*1,CC[[New Cost Centre]:[Description]],3,FALSE),"")</f>
        <v>Housing Needs Service</v>
      </c>
      <c r="P30" s="26" t="str">
        <f>IFERROR(VLOOKUP(S30*1,'Nominal Lookup'!$B$1:$C$568,2,FALSE),"")</f>
        <v>Transf - HB B&amp;B Allow pmnt</v>
      </c>
      <c r="Q30" s="57" t="str">
        <f>IF($A30&lt;&gt;"",C30,"")</f>
        <v>10010160000066002</v>
      </c>
      <c r="R30" s="55" t="str">
        <f t="shared" si="1"/>
        <v>1016</v>
      </c>
      <c r="S30" s="55" t="str">
        <f t="shared" si="2"/>
        <v>66002</v>
      </c>
    </row>
    <row r="31" spans="1:19" x14ac:dyDescent="0.25">
      <c r="A31" s="5" t="s">
        <v>2175</v>
      </c>
      <c r="B31" s="6">
        <v>45828</v>
      </c>
      <c r="C31" s="5" t="s">
        <v>494</v>
      </c>
      <c r="D31" s="52">
        <v>935.26</v>
      </c>
      <c r="E31" s="5" t="s">
        <v>2147</v>
      </c>
      <c r="F31" s="1"/>
      <c r="K31" s="54">
        <f t="shared" si="0"/>
        <v>45828</v>
      </c>
      <c r="L31" s="54" t="str">
        <f>IF($A31&lt;&gt;"",A31,"")</f>
        <v>001751</v>
      </c>
      <c r="M31" s="59">
        <f>IF($A31&lt;&gt;"",D31,"")</f>
        <v>935.26</v>
      </c>
      <c r="N31" s="27" t="str">
        <f>IF($A31&lt;&gt;"",E31,"")</f>
        <v>Venus Recruitment</v>
      </c>
      <c r="O31" s="26" t="str">
        <f>IFERROR(VLOOKUP(R31*1,CC[[New Cost Centre]:[Description]],3,FALSE),"")</f>
        <v>Business Support Staff</v>
      </c>
      <c r="P31" s="26" t="str">
        <f>IFERROR(VLOOKUP(S31*1,'Nominal Lookup'!$B$1:$C$568,2,FALSE),"")</f>
        <v>Salary - Agency Staff</v>
      </c>
      <c r="Q31" s="57" t="str">
        <f>IF($A31&lt;&gt;"",C31,"")</f>
        <v>10020020000060019</v>
      </c>
      <c r="R31" s="55" t="str">
        <f t="shared" si="1"/>
        <v>2002</v>
      </c>
      <c r="S31" s="55" t="str">
        <f t="shared" si="2"/>
        <v>60019</v>
      </c>
    </row>
    <row r="32" spans="1:19" x14ac:dyDescent="0.25">
      <c r="A32" s="5" t="s">
        <v>2176</v>
      </c>
      <c r="B32" s="6">
        <v>45828</v>
      </c>
      <c r="C32" s="5" t="s">
        <v>494</v>
      </c>
      <c r="D32" s="52">
        <v>920.41</v>
      </c>
      <c r="E32" s="5" t="s">
        <v>2147</v>
      </c>
      <c r="F32" s="1"/>
      <c r="K32" s="54">
        <f t="shared" si="0"/>
        <v>45828</v>
      </c>
      <c r="L32" s="54" t="str">
        <f>IF($A32&lt;&gt;"",A32,"")</f>
        <v>001755</v>
      </c>
      <c r="M32" s="59">
        <f>IF($A32&lt;&gt;"",D32,"")</f>
        <v>920.41</v>
      </c>
      <c r="N32" s="27" t="str">
        <f>IF($A32&lt;&gt;"",E32,"")</f>
        <v>Venus Recruitment</v>
      </c>
      <c r="O32" s="26" t="str">
        <f>IFERROR(VLOOKUP(R32*1,CC[[New Cost Centre]:[Description]],3,FALSE),"")</f>
        <v>Business Support Staff</v>
      </c>
      <c r="P32" s="26" t="str">
        <f>IFERROR(VLOOKUP(S32*1,'Nominal Lookup'!$B$1:$C$568,2,FALSE),"")</f>
        <v>Salary - Agency Staff</v>
      </c>
      <c r="Q32" s="57" t="str">
        <f>IF($A32&lt;&gt;"",C32,"")</f>
        <v>10020020000060019</v>
      </c>
      <c r="R32" s="55" t="str">
        <f t="shared" si="1"/>
        <v>2002</v>
      </c>
      <c r="S32" s="55" t="str">
        <f t="shared" si="2"/>
        <v>60019</v>
      </c>
    </row>
    <row r="33" spans="1:19" ht="13.5" customHeight="1" x14ac:dyDescent="0.25">
      <c r="A33" s="5" t="s">
        <v>2177</v>
      </c>
      <c r="B33" s="6">
        <v>45828</v>
      </c>
      <c r="C33" s="5" t="s">
        <v>128</v>
      </c>
      <c r="D33" s="52">
        <v>780</v>
      </c>
      <c r="E33" s="5" t="s">
        <v>2172</v>
      </c>
      <c r="F33" s="1"/>
      <c r="K33" s="54">
        <f t="shared" si="0"/>
        <v>45828</v>
      </c>
      <c r="L33" s="54" t="str">
        <f>IF($A33&lt;&gt;"",A33,"")</f>
        <v>001766</v>
      </c>
      <c r="M33" s="59">
        <f>IF($A33&lt;&gt;"",D33,"")</f>
        <v>780</v>
      </c>
      <c r="N33" s="27" t="str">
        <f>IF($A33&lt;&gt;"",E33,"")</f>
        <v>THE OAK TREE GUEST HOUSE</v>
      </c>
      <c r="O33" s="26" t="str">
        <f>IFERROR(VLOOKUP(R33*1,CC[[New Cost Centre]:[Description]],3,FALSE),"")</f>
        <v>Housing Needs Service</v>
      </c>
      <c r="P33" s="26" t="str">
        <f>IFERROR(VLOOKUP(S33*1,'Nominal Lookup'!$B$1:$C$568,2,FALSE),"")</f>
        <v>Transf - HB B&amp;B Allow pmnt</v>
      </c>
      <c r="Q33" s="57" t="str">
        <f>IF($A33&lt;&gt;"",C33,"")</f>
        <v>10010160000066002</v>
      </c>
      <c r="R33" s="55" t="str">
        <f t="shared" si="1"/>
        <v>1016</v>
      </c>
      <c r="S33" s="55" t="str">
        <f t="shared" si="2"/>
        <v>66002</v>
      </c>
    </row>
    <row r="34" spans="1:19" x14ac:dyDescent="0.25">
      <c r="A34" s="5" t="s">
        <v>2178</v>
      </c>
      <c r="B34" s="6">
        <v>45828</v>
      </c>
      <c r="C34" s="5" t="s">
        <v>313</v>
      </c>
      <c r="D34" s="52">
        <v>478.37</v>
      </c>
      <c r="E34" s="5" t="s">
        <v>32</v>
      </c>
      <c r="F34" s="1"/>
      <c r="K34" s="54">
        <f t="shared" si="0"/>
        <v>45828</v>
      </c>
      <c r="L34" s="54" t="str">
        <f>IF($A34&lt;&gt;"",A34,"")</f>
        <v>001841</v>
      </c>
      <c r="M34" s="59">
        <f>IF($A34&lt;&gt;"",D34,"")</f>
        <v>478.37</v>
      </c>
      <c r="N34" s="27" t="str">
        <f>IF($A34&lt;&gt;"",E34,"")</f>
        <v>Software ONE UK</v>
      </c>
      <c r="O34" s="26" t="str">
        <f>IFERROR(VLOOKUP(R34*1,CC[[New Cost Centre]:[Description]],3,FALSE),"")</f>
        <v>IT Service</v>
      </c>
      <c r="P34" s="26" t="str">
        <f>IFERROR(VLOOKUP(S34*1,'Nominal Lookup'!$B$1:$C$568,2,FALSE),"")</f>
        <v>S&amp;S - Purchase of equipment</v>
      </c>
      <c r="Q34" s="57" t="str">
        <f>IF($A34&lt;&gt;"",C34,"")</f>
        <v>10020210000064000</v>
      </c>
      <c r="R34" s="55" t="str">
        <f t="shared" si="1"/>
        <v>2021</v>
      </c>
      <c r="S34" s="55" t="str">
        <f t="shared" si="2"/>
        <v>64000</v>
      </c>
    </row>
    <row r="35" spans="1:19" x14ac:dyDescent="0.25">
      <c r="A35" s="5" t="s">
        <v>2179</v>
      </c>
      <c r="B35" s="6">
        <v>45827</v>
      </c>
      <c r="C35" s="5" t="s">
        <v>542</v>
      </c>
      <c r="D35" s="52">
        <v>1641</v>
      </c>
      <c r="E35" s="5" t="s">
        <v>2180</v>
      </c>
      <c r="F35" s="1"/>
      <c r="K35" s="54">
        <f t="shared" si="0"/>
        <v>45827</v>
      </c>
      <c r="L35" s="54" t="str">
        <f>IF($A35&lt;&gt;"",A35,"")</f>
        <v>001830</v>
      </c>
      <c r="M35" s="59">
        <f>IF($A35&lt;&gt;"",D35,"")</f>
        <v>1641</v>
      </c>
      <c r="N35" s="27" t="str">
        <f>IF($A35&lt;&gt;"",E35,"")</f>
        <v>Rare Breeds Survival Trust</v>
      </c>
      <c r="O35" s="26" t="str">
        <f>IFERROR(VLOOKUP(R35*1,CC[[New Cost Centre]:[Description]],3,FALSE),"")</f>
        <v>Environment Promotion Strategy</v>
      </c>
      <c r="P35" s="26" t="str">
        <f>IFERROR(VLOOKUP(S35*1,'Nominal Lookup'!$B$1:$C$568,2,FALSE),"")</f>
        <v xml:space="preserve">Salary - Training </v>
      </c>
      <c r="Q35" s="57" t="str">
        <f>IF($A35&lt;&gt;"",C35,"")</f>
        <v>10010110000060018</v>
      </c>
      <c r="R35" s="55" t="str">
        <f t="shared" si="1"/>
        <v>1011</v>
      </c>
      <c r="S35" s="55" t="str">
        <f t="shared" si="2"/>
        <v>60018</v>
      </c>
    </row>
    <row r="36" spans="1:19" x14ac:dyDescent="0.25">
      <c r="A36" s="5" t="s">
        <v>2181</v>
      </c>
      <c r="B36" s="6">
        <v>45827</v>
      </c>
      <c r="C36" s="5" t="s">
        <v>336</v>
      </c>
      <c r="D36" s="52">
        <v>555.23</v>
      </c>
      <c r="E36" s="5" t="s">
        <v>2182</v>
      </c>
      <c r="F36" s="1"/>
      <c r="K36" s="54">
        <f t="shared" si="0"/>
        <v>45827</v>
      </c>
      <c r="L36" s="54" t="str">
        <f>IF($A36&lt;&gt;"",A36,"")</f>
        <v>001837</v>
      </c>
      <c r="M36" s="59">
        <f>IF($A36&lt;&gt;"",D36,"")</f>
        <v>555.23</v>
      </c>
      <c r="N36" s="27" t="str">
        <f>IF($A36&lt;&gt;"",E36,"")</f>
        <v>Ross And Roberts</v>
      </c>
      <c r="O36" s="26" t="str">
        <f>IFERROR(VLOOKUP(R36*1,CC[[New Cost Centre]:[Description]],3,FALSE),"")</f>
        <v>Revs &amp; Bens Admin &amp; Court Fees</v>
      </c>
      <c r="P36" s="26" t="str">
        <f>IFERROR(VLOOKUP(S36*1,'Nominal Lookup'!$B$1:$C$568,2,FALSE),"")</f>
        <v>S&amp;S - Court costs</v>
      </c>
      <c r="Q36" s="57" t="str">
        <f>IF($A36&lt;&gt;"",C36,"")</f>
        <v>10020300000064012</v>
      </c>
      <c r="R36" s="55" t="str">
        <f t="shared" si="1"/>
        <v>2030</v>
      </c>
      <c r="S36" s="55" t="str">
        <f t="shared" si="2"/>
        <v>64012</v>
      </c>
    </row>
    <row r="37" spans="1:19" x14ac:dyDescent="0.25">
      <c r="A37" s="5" t="s">
        <v>2183</v>
      </c>
      <c r="B37" s="6">
        <v>45827</v>
      </c>
      <c r="C37" s="5" t="s">
        <v>2184</v>
      </c>
      <c r="D37" s="52">
        <v>396.5</v>
      </c>
      <c r="E37" s="5" t="s">
        <v>2185</v>
      </c>
      <c r="F37" s="1"/>
      <c r="K37" s="54">
        <f t="shared" si="0"/>
        <v>45827</v>
      </c>
      <c r="L37" s="54" t="str">
        <f>IF($A37&lt;&gt;"",A37,"")</f>
        <v>001809</v>
      </c>
      <c r="M37" s="59">
        <f>IF($A37&lt;&gt;"",D37,"")</f>
        <v>396.5</v>
      </c>
      <c r="N37" s="27" t="str">
        <f>IF($A37&lt;&gt;"",E37,"")</f>
        <v>Crawfords</v>
      </c>
      <c r="O37" s="26" t="str">
        <f>IFERROR(VLOOKUP(R37*1,CC[[New Cost Centre]:[Description]],3,FALSE),"")</f>
        <v>Environment Promotion Strategy</v>
      </c>
      <c r="P37" s="26" t="str">
        <f>IFERROR(VLOOKUP(S37*1,'Nominal Lookup'!$B$1:$C$568,2,FALSE),"")</f>
        <v>S&amp;S - Maintenance of equipment</v>
      </c>
      <c r="Q37" s="57" t="str">
        <f>IF($A37&lt;&gt;"",C37,"")</f>
        <v>10010110000064002</v>
      </c>
      <c r="R37" s="55" t="str">
        <f t="shared" si="1"/>
        <v>1011</v>
      </c>
      <c r="S37" s="55" t="str">
        <f t="shared" si="2"/>
        <v>64002</v>
      </c>
    </row>
    <row r="38" spans="1:19" x14ac:dyDescent="0.25">
      <c r="A38" s="5" t="s">
        <v>2186</v>
      </c>
      <c r="B38" s="6">
        <v>45827</v>
      </c>
      <c r="C38" s="5" t="s">
        <v>542</v>
      </c>
      <c r="D38" s="52">
        <v>380</v>
      </c>
      <c r="E38" s="5" t="s">
        <v>2187</v>
      </c>
      <c r="F38" s="1"/>
      <c r="K38" s="54">
        <f t="shared" si="0"/>
        <v>45827</v>
      </c>
      <c r="L38" s="54" t="str">
        <f>IF($A38&lt;&gt;"",A38,"")</f>
        <v>001665</v>
      </c>
      <c r="M38" s="59">
        <f>IF($A38&lt;&gt;"",D38,"")</f>
        <v>380</v>
      </c>
      <c r="N38" s="27" t="str">
        <f>IF($A38&lt;&gt;"",E38,"")</f>
        <v>Square Knot Limited</v>
      </c>
      <c r="O38" s="26" t="str">
        <f>IFERROR(VLOOKUP(R38*1,CC[[New Cost Centre]:[Description]],3,FALSE),"")</f>
        <v>Environment Promotion Strategy</v>
      </c>
      <c r="P38" s="26" t="str">
        <f>IFERROR(VLOOKUP(S38*1,'Nominal Lookup'!$B$1:$C$568,2,FALSE),"")</f>
        <v xml:space="preserve">Salary - Training </v>
      </c>
      <c r="Q38" s="57" t="str">
        <f>IF($A38&lt;&gt;"",C38,"")</f>
        <v>10010110000060018</v>
      </c>
      <c r="R38" s="55" t="str">
        <f t="shared" si="1"/>
        <v>1011</v>
      </c>
      <c r="S38" s="55" t="str">
        <f t="shared" si="2"/>
        <v>60018</v>
      </c>
    </row>
    <row r="39" spans="1:19" x14ac:dyDescent="0.25">
      <c r="A39" s="5" t="s">
        <v>2188</v>
      </c>
      <c r="B39" s="6">
        <v>45827</v>
      </c>
      <c r="C39" s="5" t="s">
        <v>60</v>
      </c>
      <c r="D39" s="52">
        <v>300</v>
      </c>
      <c r="E39" s="5" t="s">
        <v>2189</v>
      </c>
      <c r="F39" s="1"/>
      <c r="K39" s="54">
        <f t="shared" si="0"/>
        <v>45827</v>
      </c>
      <c r="L39" s="54" t="str">
        <f>IF($A39&lt;&gt;"",A39,"")</f>
        <v>001748</v>
      </c>
      <c r="M39" s="59">
        <f>IF($A39&lt;&gt;"",D39,"")</f>
        <v>300</v>
      </c>
      <c r="N39" s="27" t="str">
        <f>IF($A39&lt;&gt;"",E39,"")</f>
        <v>ABC Food Law Ltd</v>
      </c>
      <c r="O39" s="26" t="str">
        <f>IFERROR(VLOOKUP(R39*1,CC[[New Cost Centre]:[Description]],3,FALSE),"")</f>
        <v>HR Contract</v>
      </c>
      <c r="P39" s="26" t="str">
        <f>IFERROR(VLOOKUP(S39*1,'Nominal Lookup'!$B$1:$C$568,2,FALSE),"")</f>
        <v xml:space="preserve">Salary - Training </v>
      </c>
      <c r="Q39" s="57" t="str">
        <f>IF($A39&lt;&gt;"",C39,"")</f>
        <v>10020170000060018</v>
      </c>
      <c r="R39" s="55" t="str">
        <f t="shared" si="1"/>
        <v>2017</v>
      </c>
      <c r="S39" s="55" t="str">
        <f t="shared" si="2"/>
        <v>60018</v>
      </c>
    </row>
    <row r="40" spans="1:19" x14ac:dyDescent="0.25">
      <c r="A40" s="5" t="s">
        <v>2190</v>
      </c>
      <c r="B40" s="6">
        <v>45826</v>
      </c>
      <c r="C40" s="5" t="s">
        <v>2191</v>
      </c>
      <c r="D40" s="52">
        <v>12039</v>
      </c>
      <c r="E40" s="5" t="s">
        <v>2192</v>
      </c>
      <c r="F40" s="1"/>
      <c r="K40" s="54">
        <f t="shared" si="0"/>
        <v>45826</v>
      </c>
      <c r="L40" s="54" t="str">
        <f>IF($A40&lt;&gt;"",A40,"")</f>
        <v>001724</v>
      </c>
      <c r="M40" s="59">
        <f>IF($A40&lt;&gt;"",D40,"")</f>
        <v>12039</v>
      </c>
      <c r="N40" s="27" t="str">
        <f>IF($A40&lt;&gt;"",E40,"")</f>
        <v>Sterling Press</v>
      </c>
      <c r="O40" s="26" t="str">
        <f>IFERROR(VLOOKUP(R40*1,CC[[New Cost Centre]:[Description]],3,FALSE),"")</f>
        <v>Corporate Communication</v>
      </c>
      <c r="P40" s="26" t="str">
        <f>IFERROR(VLOOKUP(S40*1,'Nominal Lookup'!$B$1:$C$568,2,FALSE),"")</f>
        <v>S&amp;S - Printing and Stationery</v>
      </c>
      <c r="Q40" s="57" t="str">
        <f>IF($A40&lt;&gt;"",C40,"")</f>
        <v>10020080000064016</v>
      </c>
      <c r="R40" s="55" t="str">
        <f t="shared" si="1"/>
        <v>2008</v>
      </c>
      <c r="S40" s="55" t="str">
        <f t="shared" si="2"/>
        <v>64016</v>
      </c>
    </row>
    <row r="41" spans="1:19" x14ac:dyDescent="0.25">
      <c r="A41" s="5" t="s">
        <v>2193</v>
      </c>
      <c r="B41" s="6">
        <v>45826</v>
      </c>
      <c r="C41" s="5" t="s">
        <v>128</v>
      </c>
      <c r="D41" s="52">
        <v>2918</v>
      </c>
      <c r="E41" s="5" t="s">
        <v>129</v>
      </c>
      <c r="F41" s="1"/>
      <c r="K41" s="54">
        <f t="shared" si="0"/>
        <v>45826</v>
      </c>
      <c r="L41" s="54" t="str">
        <f>IF($A41&lt;&gt;"",A41,"")</f>
        <v>001657</v>
      </c>
      <c r="M41" s="59">
        <f>IF($A41&lt;&gt;"",D41,"")</f>
        <v>2918</v>
      </c>
      <c r="N41" s="27" t="str">
        <f>IF($A41&lt;&gt;"",E41,"")</f>
        <v>Blanket Rentals</v>
      </c>
      <c r="O41" s="26" t="str">
        <f>IFERROR(VLOOKUP(R41*1,CC[[New Cost Centre]:[Description]],3,FALSE),"")</f>
        <v>Housing Needs Service</v>
      </c>
      <c r="P41" s="26" t="str">
        <f>IFERROR(VLOOKUP(S41*1,'Nominal Lookup'!$B$1:$C$568,2,FALSE),"")</f>
        <v>Transf - HB B&amp;B Allow pmnt</v>
      </c>
      <c r="Q41" s="57" t="str">
        <f>IF($A41&lt;&gt;"",C41,"")</f>
        <v>10010160000066002</v>
      </c>
      <c r="R41" s="55" t="str">
        <f t="shared" si="1"/>
        <v>1016</v>
      </c>
      <c r="S41" s="55" t="str">
        <f t="shared" si="2"/>
        <v>66002</v>
      </c>
    </row>
    <row r="42" spans="1:19" x14ac:dyDescent="0.25">
      <c r="A42" s="5" t="s">
        <v>2194</v>
      </c>
      <c r="B42" s="6">
        <v>45826</v>
      </c>
      <c r="C42" s="5" t="s">
        <v>128</v>
      </c>
      <c r="D42" s="52">
        <v>2067.5</v>
      </c>
      <c r="E42" s="5" t="s">
        <v>129</v>
      </c>
      <c r="F42" s="1"/>
      <c r="K42" s="54">
        <f t="shared" si="0"/>
        <v>45826</v>
      </c>
      <c r="L42" s="54" t="str">
        <f>IF($A42&lt;&gt;"",A42,"")</f>
        <v>001656</v>
      </c>
      <c r="M42" s="59">
        <f>IF($A42&lt;&gt;"",D42,"")</f>
        <v>2067.5</v>
      </c>
      <c r="N42" s="27" t="str">
        <f>IF($A42&lt;&gt;"",E42,"")</f>
        <v>Blanket Rentals</v>
      </c>
      <c r="O42" s="26" t="str">
        <f>IFERROR(VLOOKUP(R42*1,CC[[New Cost Centre]:[Description]],3,FALSE),"")</f>
        <v>Housing Needs Service</v>
      </c>
      <c r="P42" s="26" t="str">
        <f>IFERROR(VLOOKUP(S42*1,'Nominal Lookup'!$B$1:$C$568,2,FALSE),"")</f>
        <v>Transf - HB B&amp;B Allow pmnt</v>
      </c>
      <c r="Q42" s="57" t="str">
        <f>IF($A42&lt;&gt;"",C42,"")</f>
        <v>10010160000066002</v>
      </c>
      <c r="R42" s="55" t="str">
        <f t="shared" si="1"/>
        <v>1016</v>
      </c>
      <c r="S42" s="55" t="str">
        <f t="shared" si="2"/>
        <v>66002</v>
      </c>
    </row>
    <row r="43" spans="1:19" x14ac:dyDescent="0.25">
      <c r="A43" s="5" t="s">
        <v>2195</v>
      </c>
      <c r="B43" s="6">
        <v>45826</v>
      </c>
      <c r="C43" s="5" t="s">
        <v>222</v>
      </c>
      <c r="D43" s="52">
        <v>1504.8</v>
      </c>
      <c r="E43" s="5" t="s">
        <v>2127</v>
      </c>
      <c r="F43" s="1"/>
      <c r="K43" s="54">
        <f t="shared" si="0"/>
        <v>45826</v>
      </c>
      <c r="L43" s="54" t="str">
        <f>IF($A43&lt;&gt;"",A43,"")</f>
        <v>001660</v>
      </c>
      <c r="M43" s="59">
        <f>IF($A43&lt;&gt;"",D43,"")</f>
        <v>1504.8</v>
      </c>
      <c r="N43" s="27" t="str">
        <f>IF($A43&lt;&gt;"",E43,"")</f>
        <v>Park Avenue Recruitment</v>
      </c>
      <c r="O43" s="26" t="str">
        <f>IFERROR(VLOOKUP(R43*1,CC[[New Cost Centre]:[Description]],3,FALSE),"")</f>
        <v>Planning Development</v>
      </c>
      <c r="P43" s="26" t="str">
        <f>IFERROR(VLOOKUP(S43*1,'Nominal Lookup'!$B$1:$C$568,2,FALSE),"")</f>
        <v>S&amp;S - Consultants - projects</v>
      </c>
      <c r="Q43" s="57" t="str">
        <f>IF($A43&lt;&gt;"",C43,"")</f>
        <v>10030110000064028</v>
      </c>
      <c r="R43" s="55" t="str">
        <f t="shared" si="1"/>
        <v>3011</v>
      </c>
      <c r="S43" s="55" t="str">
        <f t="shared" si="2"/>
        <v>64028</v>
      </c>
    </row>
    <row r="44" spans="1:19" x14ac:dyDescent="0.25">
      <c r="A44" s="5" t="s">
        <v>2196</v>
      </c>
      <c r="B44" s="6">
        <v>45826</v>
      </c>
      <c r="C44" s="5" t="s">
        <v>2197</v>
      </c>
      <c r="D44" s="52">
        <v>1048.3800000000001</v>
      </c>
      <c r="E44" s="5" t="s">
        <v>2198</v>
      </c>
      <c r="F44" s="1"/>
      <c r="K44" s="54">
        <f t="shared" si="0"/>
        <v>45826</v>
      </c>
      <c r="L44" s="54" t="str">
        <f>IF($A44&lt;&gt;"",A44,"")</f>
        <v>001733</v>
      </c>
      <c r="M44" s="59">
        <f>IF($A44&lt;&gt;"",D44,"")</f>
        <v>1048.3800000000001</v>
      </c>
      <c r="N44" s="27" t="str">
        <f>IF($A44&lt;&gt;"",E44,"")</f>
        <v>Signway Supplies</v>
      </c>
      <c r="O44" s="26" t="str">
        <f>IFERROR(VLOOKUP(R44*1,CC[[New Cost Centre]:[Description]],3,FALSE),"")</f>
        <v>Street Furniture</v>
      </c>
      <c r="P44" s="26" t="str">
        <f>IFERROR(VLOOKUP(S44*1,'Nominal Lookup'!$B$1:$C$568,2,FALSE),"")</f>
        <v>S&amp;S - Purchase of equipment</v>
      </c>
      <c r="Q44" s="57" t="str">
        <f>IF($A44&lt;&gt;"",C44,"")</f>
        <v>10020140000064000</v>
      </c>
      <c r="R44" s="55" t="str">
        <f t="shared" si="1"/>
        <v>2014</v>
      </c>
      <c r="S44" s="55" t="str">
        <f t="shared" si="2"/>
        <v>64000</v>
      </c>
    </row>
    <row r="45" spans="1:19" x14ac:dyDescent="0.25">
      <c r="A45" s="5" t="s">
        <v>2199</v>
      </c>
      <c r="B45" s="6">
        <v>45826</v>
      </c>
      <c r="C45" s="5" t="s">
        <v>222</v>
      </c>
      <c r="D45" s="52">
        <v>650</v>
      </c>
      <c r="E45" s="5" t="s">
        <v>262</v>
      </c>
      <c r="F45" s="1"/>
      <c r="K45" s="54">
        <f t="shared" si="0"/>
        <v>45826</v>
      </c>
      <c r="L45" s="54" t="str">
        <f>IF($A45&lt;&gt;"",A45,"")</f>
        <v>001639</v>
      </c>
      <c r="M45" s="59">
        <f>IF($A45&lt;&gt;"",D45,"")</f>
        <v>650</v>
      </c>
      <c r="N45" s="27" t="str">
        <f>IF($A45&lt;&gt;"",E45,"")</f>
        <v>Barker-Mills Co</v>
      </c>
      <c r="O45" s="26" t="str">
        <f>IFERROR(VLOOKUP(R45*1,CC[[New Cost Centre]:[Description]],3,FALSE),"")</f>
        <v>Planning Development</v>
      </c>
      <c r="P45" s="26" t="str">
        <f>IFERROR(VLOOKUP(S45*1,'Nominal Lookup'!$B$1:$C$568,2,FALSE),"")</f>
        <v>S&amp;S - Consultants - projects</v>
      </c>
      <c r="Q45" s="57" t="str">
        <f>IF($A45&lt;&gt;"",C45,"")</f>
        <v>10030110000064028</v>
      </c>
      <c r="R45" s="55" t="str">
        <f t="shared" si="1"/>
        <v>3011</v>
      </c>
      <c r="S45" s="55" t="str">
        <f t="shared" si="2"/>
        <v>64028</v>
      </c>
    </row>
    <row r="46" spans="1:19" x14ac:dyDescent="0.25">
      <c r="A46" s="5" t="s">
        <v>2200</v>
      </c>
      <c r="B46" s="6">
        <v>45826</v>
      </c>
      <c r="C46" s="5" t="s">
        <v>22</v>
      </c>
      <c r="D46" s="52">
        <v>278.39999999999998</v>
      </c>
      <c r="E46" s="5" t="s">
        <v>2201</v>
      </c>
      <c r="F46" s="1"/>
      <c r="K46" s="54">
        <f t="shared" si="0"/>
        <v>45826</v>
      </c>
      <c r="L46" s="54" t="str">
        <f>IF($A46&lt;&gt;"",A46,"")</f>
        <v>001695</v>
      </c>
      <c r="M46" s="59">
        <f>IF($A46&lt;&gt;"",D46,"")</f>
        <v>278.39999999999998</v>
      </c>
      <c r="N46" s="27" t="str">
        <f>IF($A46&lt;&gt;"",E46,"")</f>
        <v>Collard Environmental</v>
      </c>
      <c r="O46" s="26" t="str">
        <f>IFERROR(VLOOKUP(R46*1,CC[[New Cost Centre]:[Description]],3,FALSE),"")</f>
        <v>Environment Promotion Strategy</v>
      </c>
      <c r="P46" s="26" t="str">
        <f>IFERROR(VLOOKUP(S46*1,'Nominal Lookup'!$B$1:$C$568,2,FALSE),"")</f>
        <v>S&amp;S - Purchase of equipment</v>
      </c>
      <c r="Q46" s="57" t="str">
        <f>IF($A46&lt;&gt;"",C46,"")</f>
        <v>10010110000064000</v>
      </c>
      <c r="R46" s="55" t="str">
        <f t="shared" si="1"/>
        <v>1011</v>
      </c>
      <c r="S46" s="55" t="str">
        <f t="shared" si="2"/>
        <v>64000</v>
      </c>
    </row>
    <row r="47" spans="1:19" x14ac:dyDescent="0.25">
      <c r="A47" s="5" t="s">
        <v>2202</v>
      </c>
      <c r="B47" s="6">
        <v>45825</v>
      </c>
      <c r="C47" s="5" t="s">
        <v>319</v>
      </c>
      <c r="D47" s="52">
        <v>2535</v>
      </c>
      <c r="E47" s="5" t="s">
        <v>2203</v>
      </c>
      <c r="F47" s="1"/>
      <c r="K47" s="54">
        <f t="shared" si="0"/>
        <v>45825</v>
      </c>
      <c r="L47" s="54" t="str">
        <f>IF($A47&lt;&gt;"",A47,"")</f>
        <v>001596</v>
      </c>
      <c r="M47" s="59">
        <f>IF($A47&lt;&gt;"",D47,"")</f>
        <v>2535</v>
      </c>
      <c r="N47" s="27" t="str">
        <f>IF($A47&lt;&gt;"",E47,"")</f>
        <v>Capita Property</v>
      </c>
      <c r="O47" s="26" t="str">
        <f>IFERROR(VLOOKUP(R47*1,CC[[New Cost Centre]:[Description]],3,FALSE),"")</f>
        <v>Corporate Finance</v>
      </c>
      <c r="P47" s="26" t="str">
        <f>IFERROR(VLOOKUP(S47*1,'Nominal Lookup'!$B$1:$C$568,2,FALSE),"")</f>
        <v>S&amp;S - Fees and hired services</v>
      </c>
      <c r="Q47" s="57" t="str">
        <f>IF($A47&lt;&gt;"",C47,"")</f>
        <v>10020040000064011</v>
      </c>
      <c r="R47" s="55" t="str">
        <f t="shared" si="1"/>
        <v>2004</v>
      </c>
      <c r="S47" s="55" t="str">
        <f t="shared" si="2"/>
        <v>64011</v>
      </c>
    </row>
    <row r="48" spans="1:19" x14ac:dyDescent="0.25">
      <c r="A48" s="5" t="s">
        <v>2204</v>
      </c>
      <c r="B48" s="6">
        <v>45825</v>
      </c>
      <c r="C48" s="5" t="s">
        <v>565</v>
      </c>
      <c r="D48" s="52">
        <v>2353.1999999999998</v>
      </c>
      <c r="E48" s="5" t="s">
        <v>2145</v>
      </c>
      <c r="F48" s="1"/>
      <c r="K48" s="54">
        <f t="shared" si="0"/>
        <v>45825</v>
      </c>
      <c r="L48" s="54" t="str">
        <f>IF($A48&lt;&gt;"",A48,"")</f>
        <v>001638</v>
      </c>
      <c r="M48" s="59">
        <f>IF($A48&lt;&gt;"",D48,"")</f>
        <v>2353.1999999999998</v>
      </c>
      <c r="N48" s="27" t="str">
        <f>IF($A48&lt;&gt;"",E48,"")</f>
        <v>Vivid Resourcing</v>
      </c>
      <c r="O48" s="26" t="str">
        <f>IFERROR(VLOOKUP(R48*1,CC[[New Cost Centre]:[Description]],3,FALSE),"")</f>
        <v>Planning Development</v>
      </c>
      <c r="P48" s="26" t="str">
        <f>IFERROR(VLOOKUP(S48*1,'Nominal Lookup'!$B$1:$C$568,2,FALSE),"")</f>
        <v>S&amp;S - Professional Fees</v>
      </c>
      <c r="Q48" s="57" t="str">
        <f>IF($A48&lt;&gt;"",C48,"")</f>
        <v>10030110000064026</v>
      </c>
      <c r="R48" s="55" t="str">
        <f t="shared" si="1"/>
        <v>3011</v>
      </c>
      <c r="S48" s="55" t="str">
        <f t="shared" si="2"/>
        <v>64026</v>
      </c>
    </row>
    <row r="49" spans="1:19" ht="15" customHeight="1" x14ac:dyDescent="0.25">
      <c r="A49" s="5" t="s">
        <v>2205</v>
      </c>
      <c r="B49" s="6">
        <v>45825</v>
      </c>
      <c r="C49" s="5" t="s">
        <v>2206</v>
      </c>
      <c r="D49" s="52">
        <v>2000</v>
      </c>
      <c r="E49" s="5" t="s">
        <v>2207</v>
      </c>
      <c r="F49" s="1"/>
      <c r="K49" s="54">
        <f t="shared" si="0"/>
        <v>45825</v>
      </c>
      <c r="L49" s="54" t="str">
        <f>IF($A49&lt;&gt;"",A49,"")</f>
        <v>001588</v>
      </c>
      <c r="M49" s="59">
        <f>IF($A49&lt;&gt;"",D49,"")</f>
        <v>2000</v>
      </c>
      <c r="N49" s="27" t="str">
        <f>IF($A49&lt;&gt;"",E49,"")</f>
        <v>Fleet &amp; District Carnival Association</v>
      </c>
      <c r="O49" s="26" t="str">
        <f>IFERROR(VLOOKUP(R49*1,CC[[New Cost Centre]:[Description]],3,FALSE),"")</f>
        <v>EconomicDevelopment</v>
      </c>
      <c r="P49" s="26" t="str">
        <f>IFERROR(VLOOKUP(S49*1,'Nominal Lookup'!$B$1:$C$568,2,FALSE),"")</f>
        <v>S&amp;S - Grants Payable to Others</v>
      </c>
      <c r="Q49" s="57" t="str">
        <f>IF($A49&lt;&gt;"",C49,"")</f>
        <v>10030030000064602</v>
      </c>
      <c r="R49" s="55" t="str">
        <f t="shared" si="1"/>
        <v>3003</v>
      </c>
      <c r="S49" s="55" t="str">
        <f t="shared" si="2"/>
        <v>64602</v>
      </c>
    </row>
    <row r="50" spans="1:19" x14ac:dyDescent="0.25">
      <c r="A50" s="5" t="s">
        <v>2208</v>
      </c>
      <c r="B50" s="6">
        <v>45825</v>
      </c>
      <c r="C50" s="5" t="s">
        <v>15</v>
      </c>
      <c r="D50" s="52">
        <v>1480</v>
      </c>
      <c r="E50" s="5" t="s">
        <v>2209</v>
      </c>
      <c r="F50" s="1"/>
      <c r="K50" s="54">
        <f t="shared" si="0"/>
        <v>45825</v>
      </c>
      <c r="L50" s="54" t="str">
        <f>IF($A50&lt;&gt;"",A50,"")</f>
        <v>001573</v>
      </c>
      <c r="M50" s="59">
        <f>IF($A50&lt;&gt;"",D50,"")</f>
        <v>1480</v>
      </c>
      <c r="N50" s="27" t="str">
        <f>IF($A50&lt;&gt;"",E50,"")</f>
        <v>Foster Properties</v>
      </c>
      <c r="O50" s="26" t="str">
        <f>IFERROR(VLOOKUP(R50*1,CC[[New Cost Centre]:[Description]],3,FALSE),"")</f>
        <v>Housing Needs Service</v>
      </c>
      <c r="P50" s="26" t="str">
        <f>IFERROR(VLOOKUP(S50*1,'Nominal Lookup'!$B$1:$C$568,2,FALSE),"")</f>
        <v>S&amp;S - Homelessness Costs</v>
      </c>
      <c r="Q50" s="57" t="str">
        <f>IF($A50&lt;&gt;"",C50,"")</f>
        <v>10010160000064043</v>
      </c>
      <c r="R50" s="55" t="str">
        <f t="shared" si="1"/>
        <v>1016</v>
      </c>
      <c r="S50" s="55" t="str">
        <f t="shared" si="2"/>
        <v>64043</v>
      </c>
    </row>
    <row r="51" spans="1:19" x14ac:dyDescent="0.25">
      <c r="A51" s="5" t="s">
        <v>2210</v>
      </c>
      <c r="B51" s="6">
        <v>45825</v>
      </c>
      <c r="C51" s="5" t="s">
        <v>87</v>
      </c>
      <c r="D51" s="52">
        <v>1452</v>
      </c>
      <c r="E51" s="5" t="s">
        <v>2145</v>
      </c>
      <c r="F51" s="1"/>
      <c r="K51" s="54">
        <f t="shared" si="0"/>
        <v>45825</v>
      </c>
      <c r="L51" s="54" t="str">
        <f>IF($A51&lt;&gt;"",A51,"")</f>
        <v>001593</v>
      </c>
      <c r="M51" s="59">
        <f>IF($A51&lt;&gt;"",D51,"")</f>
        <v>1452</v>
      </c>
      <c r="N51" s="27" t="str">
        <f>IF($A51&lt;&gt;"",E51,"")</f>
        <v>Vivid Resourcing</v>
      </c>
      <c r="O51" s="26" t="str">
        <f>IFERROR(VLOOKUP(R51*1,CC[[New Cost Centre]:[Description]],3,FALSE),"")</f>
        <v>Env Health Commercial</v>
      </c>
      <c r="P51" s="26" t="str">
        <f>IFERROR(VLOOKUP(S51*1,'Nominal Lookup'!$B$1:$C$568,2,FALSE),"")</f>
        <v>Salary - Agency Staff</v>
      </c>
      <c r="Q51" s="57" t="str">
        <f>IF($A51&lt;&gt;"",C51,"")</f>
        <v>10030040000060019</v>
      </c>
      <c r="R51" s="55" t="str">
        <f t="shared" si="1"/>
        <v>3004</v>
      </c>
      <c r="S51" s="55" t="str">
        <f t="shared" si="2"/>
        <v>60019</v>
      </c>
    </row>
    <row r="52" spans="1:19" x14ac:dyDescent="0.25">
      <c r="A52" s="5" t="s">
        <v>2211</v>
      </c>
      <c r="B52" s="6">
        <v>45825</v>
      </c>
      <c r="C52" s="5" t="s">
        <v>46</v>
      </c>
      <c r="D52" s="52">
        <v>260</v>
      </c>
      <c r="E52" s="5" t="s">
        <v>2212</v>
      </c>
      <c r="F52" s="1"/>
      <c r="K52" s="54">
        <f t="shared" si="0"/>
        <v>45825</v>
      </c>
      <c r="L52" s="54" t="str">
        <f>IF($A52&lt;&gt;"",A52,"")</f>
        <v>001579</v>
      </c>
      <c r="M52" s="59">
        <f>IF($A52&lt;&gt;"",D52,"")</f>
        <v>260</v>
      </c>
      <c r="N52" s="27" t="str">
        <f>IF($A52&lt;&gt;"",E52,"")</f>
        <v>Redacted Personal Data</v>
      </c>
      <c r="O52" s="26" t="str">
        <f>IFERROR(VLOOKUP(R52*1,CC[[New Cost Centre]:[Description]],3,FALSE),"")</f>
        <v>Housing Needs Service</v>
      </c>
      <c r="P52" s="26" t="str">
        <f>IFERROR(VLOOKUP(S52*1,'Nominal Lookup'!$B$1:$C$568,2,FALSE),"")</f>
        <v>Transf - HB Rent Deposit Pmnt</v>
      </c>
      <c r="Q52" s="57" t="str">
        <f>IF($A52&lt;&gt;"",C52,"")</f>
        <v>10010160000066003</v>
      </c>
      <c r="R52" s="55" t="str">
        <f t="shared" si="1"/>
        <v>1016</v>
      </c>
      <c r="S52" s="55" t="str">
        <f t="shared" si="2"/>
        <v>66003</v>
      </c>
    </row>
    <row r="53" spans="1:19" x14ac:dyDescent="0.25">
      <c r="A53" s="5" t="s">
        <v>2213</v>
      </c>
      <c r="B53" s="6">
        <v>45824</v>
      </c>
      <c r="C53" s="5" t="s">
        <v>2214</v>
      </c>
      <c r="D53" s="52">
        <v>32636</v>
      </c>
      <c r="E53" s="5" t="s">
        <v>2168</v>
      </c>
      <c r="F53" s="1"/>
      <c r="K53" s="54">
        <f t="shared" si="0"/>
        <v>45824</v>
      </c>
      <c r="L53" s="54" t="str">
        <f>IF($A53&lt;&gt;"",A53,"")</f>
        <v>001516</v>
      </c>
      <c r="M53" s="59">
        <f>IF($A53&lt;&gt;"",D53,"")</f>
        <v>32636</v>
      </c>
      <c r="N53" s="27" t="str">
        <f>IF($A53&lt;&gt;"",E53,"")</f>
        <v>Hampshire CC</v>
      </c>
      <c r="O53" s="26" t="str">
        <f>IFERROR(VLOOKUP(R53*1,CC[[New Cost Centre]:[Description]],3,FALSE),"")</f>
        <v>Balance Sheet</v>
      </c>
      <c r="P53" s="26" t="str">
        <f>IFERROR(VLOOKUP(S53*1,'Nominal Lookup'!$B$1:$C$568,2,FALSE),"")</f>
        <v>Developer Conts - Highways</v>
      </c>
      <c r="Q53" s="57" t="str">
        <f>IF($A53&lt;&gt;"",C53,"")</f>
        <v>10090000000020043</v>
      </c>
      <c r="R53" s="55" t="str">
        <f t="shared" si="1"/>
        <v>9000</v>
      </c>
      <c r="S53" s="55" t="str">
        <f t="shared" si="2"/>
        <v>20043</v>
      </c>
    </row>
    <row r="54" spans="1:19" x14ac:dyDescent="0.25">
      <c r="A54" s="5" t="s">
        <v>2215</v>
      </c>
      <c r="B54" s="6">
        <v>45824</v>
      </c>
      <c r="C54" s="5" t="s">
        <v>12</v>
      </c>
      <c r="D54" s="52">
        <v>4061.04</v>
      </c>
      <c r="E54" s="5" t="s">
        <v>41</v>
      </c>
      <c r="F54" s="1"/>
      <c r="K54" s="54">
        <f t="shared" si="0"/>
        <v>45824</v>
      </c>
      <c r="L54" s="54" t="str">
        <f>IF($A54&lt;&gt;"",A54,"")</f>
        <v>001631</v>
      </c>
      <c r="M54" s="59">
        <f>IF($A54&lt;&gt;"",D54,"")</f>
        <v>4061.04</v>
      </c>
      <c r="N54" s="27" t="str">
        <f>IF($A54&lt;&gt;"",E54,"")</f>
        <v>Hays Specialist</v>
      </c>
      <c r="O54" s="26" t="str">
        <f>IFERROR(VLOOKUP(R54*1,CC[[New Cost Centre]:[Description]],3,FALSE),"")</f>
        <v>FinanceSystem</v>
      </c>
      <c r="P54" s="26" t="str">
        <f>IFERROR(VLOOKUP(S54*1,'Nominal Lookup'!$B$1:$C$568,2,FALSE),"")</f>
        <v>Cap - Other professional services</v>
      </c>
      <c r="Q54" s="57" t="str">
        <f>IF($A54&lt;&gt;"",C54,"")</f>
        <v>10026020000069000</v>
      </c>
      <c r="R54" s="55" t="str">
        <f t="shared" si="1"/>
        <v>2602</v>
      </c>
      <c r="S54" s="55" t="str">
        <f t="shared" si="2"/>
        <v>69000</v>
      </c>
    </row>
    <row r="55" spans="1:19" x14ac:dyDescent="0.25">
      <c r="A55" s="5" t="s">
        <v>2216</v>
      </c>
      <c r="B55" s="6">
        <v>45824</v>
      </c>
      <c r="C55" s="5" t="s">
        <v>22</v>
      </c>
      <c r="D55" s="52">
        <v>1328.46</v>
      </c>
      <c r="E55" s="5" t="s">
        <v>95</v>
      </c>
      <c r="F55" s="1"/>
      <c r="K55" s="54">
        <f t="shared" si="0"/>
        <v>45824</v>
      </c>
      <c r="L55" s="54" t="str">
        <f>IF($A55&lt;&gt;"",A55,"")</f>
        <v>001750</v>
      </c>
      <c r="M55" s="59">
        <f>IF($A55&lt;&gt;"",D55,"")</f>
        <v>1328.46</v>
      </c>
      <c r="N55" s="27" t="str">
        <f>IF($A55&lt;&gt;"",E55,"")</f>
        <v>B&amp;M Fencing Ltd</v>
      </c>
      <c r="O55" s="26" t="str">
        <f>IFERROR(VLOOKUP(R55*1,CC[[New Cost Centre]:[Description]],3,FALSE),"")</f>
        <v>Environment Promotion Strategy</v>
      </c>
      <c r="P55" s="26" t="str">
        <f>IFERROR(VLOOKUP(S55*1,'Nominal Lookup'!$B$1:$C$568,2,FALSE),"")</f>
        <v>S&amp;S - Purchase of equipment</v>
      </c>
      <c r="Q55" s="57" t="str">
        <f>IF($A55&lt;&gt;"",C55,"")</f>
        <v>10010110000064000</v>
      </c>
      <c r="R55" s="55" t="str">
        <f t="shared" si="1"/>
        <v>1011</v>
      </c>
      <c r="S55" s="55" t="str">
        <f t="shared" si="2"/>
        <v>64000</v>
      </c>
    </row>
    <row r="56" spans="1:19" ht="25" x14ac:dyDescent="0.25">
      <c r="A56" s="5" t="s">
        <v>2217</v>
      </c>
      <c r="B56" s="6">
        <v>45824</v>
      </c>
      <c r="C56" s="5" t="s">
        <v>542</v>
      </c>
      <c r="D56" s="52">
        <v>1152</v>
      </c>
      <c r="E56" s="5" t="s">
        <v>2218</v>
      </c>
      <c r="F56" s="1"/>
      <c r="K56" s="54">
        <f t="shared" si="0"/>
        <v>45824</v>
      </c>
      <c r="L56" s="54" t="str">
        <f>IF($A56&lt;&gt;"",A56,"")</f>
        <v>001604</v>
      </c>
      <c r="M56" s="59">
        <f>IF($A56&lt;&gt;"",D56,"")</f>
        <v>1152</v>
      </c>
      <c r="N56" s="27" t="str">
        <f>IF($A56&lt;&gt;"",E56,"")</f>
        <v>Quantified Tree Risk Assessment</v>
      </c>
      <c r="O56" s="26" t="str">
        <f>IFERROR(VLOOKUP(R56*1,CC[[New Cost Centre]:[Description]],3,FALSE),"")</f>
        <v>Environment Promotion Strategy</v>
      </c>
      <c r="P56" s="26" t="str">
        <f>IFERROR(VLOOKUP(S56*1,'Nominal Lookup'!$B$1:$C$568,2,FALSE),"")</f>
        <v xml:space="preserve">Salary - Training </v>
      </c>
      <c r="Q56" s="57" t="str">
        <f>IF($A56&lt;&gt;"",C56,"")</f>
        <v>10010110000060018</v>
      </c>
      <c r="R56" s="55" t="str">
        <f t="shared" si="1"/>
        <v>1011</v>
      </c>
      <c r="S56" s="55" t="str">
        <f t="shared" si="2"/>
        <v>60018</v>
      </c>
    </row>
    <row r="57" spans="1:19" x14ac:dyDescent="0.25">
      <c r="A57" s="5" t="s">
        <v>2219</v>
      </c>
      <c r="B57" s="6">
        <v>45824</v>
      </c>
      <c r="C57" s="5" t="s">
        <v>103</v>
      </c>
      <c r="D57" s="52">
        <v>1000</v>
      </c>
      <c r="E57" s="5" t="s">
        <v>147</v>
      </c>
      <c r="F57" s="1"/>
      <c r="K57" s="54">
        <f t="shared" si="0"/>
        <v>45824</v>
      </c>
      <c r="L57" s="54" t="str">
        <f>IF($A57&lt;&gt;"",A57,"")</f>
        <v>001598</v>
      </c>
      <c r="M57" s="59">
        <f>IF($A57&lt;&gt;"",D57,"")</f>
        <v>1000</v>
      </c>
      <c r="N57" s="27" t="str">
        <f>IF($A57&lt;&gt;"",E57,"")</f>
        <v>Quadient UK Ltd</v>
      </c>
      <c r="O57" s="26" t="str">
        <f>IFERROR(VLOOKUP(R57*1,CC[[New Cost Centre]:[Description]],3,FALSE),"")</f>
        <v>Print Room &amp; Photocopying</v>
      </c>
      <c r="P57" s="26" t="str">
        <f>IFERROR(VLOOKUP(S57*1,'Nominal Lookup'!$B$1:$C$568,2,FALSE),"")</f>
        <v>S&amp;S - Printing and Stationery</v>
      </c>
      <c r="Q57" s="57" t="str">
        <f>IF($A57&lt;&gt;"",C57,"")</f>
        <v>10020290000064016</v>
      </c>
      <c r="R57" s="55" t="str">
        <f t="shared" si="1"/>
        <v>2029</v>
      </c>
      <c r="S57" s="55" t="str">
        <f t="shared" si="2"/>
        <v>64016</v>
      </c>
    </row>
    <row r="58" spans="1:19" x14ac:dyDescent="0.25">
      <c r="A58" s="5" t="s">
        <v>2220</v>
      </c>
      <c r="B58" s="6">
        <v>45824</v>
      </c>
      <c r="C58" s="5" t="s">
        <v>2221</v>
      </c>
      <c r="D58" s="52">
        <v>500</v>
      </c>
      <c r="E58" s="5" t="s">
        <v>2212</v>
      </c>
      <c r="F58" s="1"/>
      <c r="K58" s="54">
        <f t="shared" si="0"/>
        <v>45824</v>
      </c>
      <c r="L58" s="54" t="str">
        <f>IF($A58&lt;&gt;"",A58,"")</f>
        <v>001533</v>
      </c>
      <c r="M58" s="59">
        <f>IF($A58&lt;&gt;"",D58,"")</f>
        <v>500</v>
      </c>
      <c r="N58" s="27" t="str">
        <f>IF($A58&lt;&gt;"",E58,"")</f>
        <v>Redacted Personal Data</v>
      </c>
      <c r="O58" s="26" t="str">
        <f>IFERROR(VLOOKUP(R58*1,CC[[New Cost Centre]:[Description]],3,FALSE),"")</f>
        <v>Housing Needs Service</v>
      </c>
      <c r="P58" s="26" t="str">
        <f>IFERROR(VLOOKUP(S58*1,'Nominal Lookup'!$B$1:$C$568,2,FALSE),"")</f>
        <v>S&amp;S - Homelessness Costs</v>
      </c>
      <c r="Q58" s="57" t="str">
        <f>IF($A58&lt;&gt;"",C58,"")</f>
        <v>10110160000064043</v>
      </c>
      <c r="R58" s="55" t="str">
        <f t="shared" si="1"/>
        <v>1016</v>
      </c>
      <c r="S58" s="55" t="str">
        <f t="shared" si="2"/>
        <v>64043</v>
      </c>
    </row>
    <row r="59" spans="1:19" x14ac:dyDescent="0.25">
      <c r="A59" s="5" t="s">
        <v>2222</v>
      </c>
      <c r="B59" s="6">
        <v>45824</v>
      </c>
      <c r="C59" s="5" t="s">
        <v>51</v>
      </c>
      <c r="D59" s="52">
        <v>290</v>
      </c>
      <c r="E59" s="5" t="s">
        <v>2223</v>
      </c>
      <c r="F59" s="1"/>
      <c r="K59" s="54">
        <f t="shared" si="0"/>
        <v>45824</v>
      </c>
      <c r="L59" s="54" t="str">
        <f>IF($A59&lt;&gt;"",A59,"")</f>
        <v>001534</v>
      </c>
      <c r="M59" s="59">
        <f>IF($A59&lt;&gt;"",D59,"")</f>
        <v>290</v>
      </c>
      <c r="N59" s="27" t="str">
        <f>IF($A59&lt;&gt;"",E59,"")</f>
        <v>Proscreens</v>
      </c>
      <c r="O59" s="26" t="str">
        <f>IFERROR(VLOOKUP(R59*1,CC[[New Cost Centre]:[Description]],3,FALSE),"")</f>
        <v>Environment Promotion Strategy</v>
      </c>
      <c r="P59" s="26" t="str">
        <f>IFERROR(VLOOKUP(S59*1,'Nominal Lookup'!$B$1:$C$568,2,FALSE),"")</f>
        <v>S&amp;S - Publicity</v>
      </c>
      <c r="Q59" s="57" t="str">
        <f>IF($A59&lt;&gt;"",C59,"")</f>
        <v>10010110000064017</v>
      </c>
      <c r="R59" s="55" t="str">
        <f t="shared" si="1"/>
        <v>1011</v>
      </c>
      <c r="S59" s="55" t="str">
        <f t="shared" si="2"/>
        <v>64017</v>
      </c>
    </row>
    <row r="60" spans="1:19" x14ac:dyDescent="0.25">
      <c r="A60" s="5" t="s">
        <v>2224</v>
      </c>
      <c r="B60" s="6">
        <v>45821</v>
      </c>
      <c r="C60" s="5" t="s">
        <v>2225</v>
      </c>
      <c r="D60" s="52">
        <v>616174.80000000005</v>
      </c>
      <c r="E60" s="5" t="s">
        <v>2226</v>
      </c>
      <c r="F60" s="53"/>
      <c r="K60" s="54">
        <f t="shared" si="0"/>
        <v>45821</v>
      </c>
      <c r="L60" s="54" t="str">
        <f>IF($A60&lt;&gt;"",A60,"")</f>
        <v>001814</v>
      </c>
      <c r="M60" s="59">
        <f>IF($A60&lt;&gt;"",D60,"")</f>
        <v>616174.80000000005</v>
      </c>
      <c r="N60" s="27" t="str">
        <f>IF($A60&lt;&gt;"",E60,"")</f>
        <v>Basingstoke &amp; Deane</v>
      </c>
      <c r="O60" s="26" t="str">
        <f>IFERROR(VLOOKUP(R60*1,CC[[New Cost Centre]:[Description]],3,FALSE),"")</f>
        <v>Waste Contract</v>
      </c>
      <c r="P60" s="26" t="str">
        <f>IFERROR(VLOOKUP(S60*1,'Nominal Lookup'!$B$1:$C$568,2,FALSE),"")</f>
        <v>S&amp;S - Waste collection services</v>
      </c>
      <c r="Q60" s="57" t="str">
        <f>IF($A60&lt;&gt;"",C60,"")</f>
        <v>10020330000064040</v>
      </c>
      <c r="R60" s="55" t="str">
        <f t="shared" si="1"/>
        <v>2033</v>
      </c>
      <c r="S60" s="55" t="str">
        <f t="shared" si="2"/>
        <v>64040</v>
      </c>
    </row>
    <row r="61" spans="1:19" x14ac:dyDescent="0.25">
      <c r="A61" s="5" t="s">
        <v>2224</v>
      </c>
      <c r="B61" s="6">
        <v>45821</v>
      </c>
      <c r="C61" s="5" t="s">
        <v>2227</v>
      </c>
      <c r="D61" s="52">
        <v>104946</v>
      </c>
      <c r="E61" s="5" t="s">
        <v>2226</v>
      </c>
      <c r="F61" s="1"/>
      <c r="K61" s="54">
        <f t="shared" si="0"/>
        <v>45821</v>
      </c>
      <c r="L61" s="54" t="str">
        <f>IF($A61&lt;&gt;"",A61,"")</f>
        <v>001814</v>
      </c>
      <c r="M61" s="59">
        <f>IF($A61&lt;&gt;"",D61,"")</f>
        <v>104946</v>
      </c>
      <c r="N61" s="27" t="str">
        <f>IF($A61&lt;&gt;"",E61,"")</f>
        <v>Basingstoke &amp; Deane</v>
      </c>
      <c r="O61" s="26" t="str">
        <f>IFERROR(VLOOKUP(R61*1,CC[[New Cost Centre]:[Description]],3,FALSE),"")</f>
        <v>Waste Contract</v>
      </c>
      <c r="P61" s="26" t="str">
        <f>IFERROR(VLOOKUP(S61*1,'Nominal Lookup'!$B$1:$C$568,2,FALSE),"")</f>
        <v>S&amp;S - Waste variable collection serv</v>
      </c>
      <c r="Q61" s="57" t="str">
        <f>IF($A61&lt;&gt;"",C61,"")</f>
        <v>10020330000064042</v>
      </c>
      <c r="R61" s="55" t="str">
        <f t="shared" si="1"/>
        <v>2033</v>
      </c>
      <c r="S61" s="55" t="str">
        <f t="shared" si="2"/>
        <v>64042</v>
      </c>
    </row>
    <row r="62" spans="1:19" x14ac:dyDescent="0.25">
      <c r="A62" s="5" t="s">
        <v>2224</v>
      </c>
      <c r="B62" s="6">
        <v>45821</v>
      </c>
      <c r="C62" s="5" t="s">
        <v>2228</v>
      </c>
      <c r="D62" s="52">
        <v>98571.6</v>
      </c>
      <c r="E62" s="5" t="s">
        <v>2226</v>
      </c>
      <c r="F62" s="1"/>
      <c r="K62" s="54">
        <f t="shared" si="0"/>
        <v>45821</v>
      </c>
      <c r="L62" s="54" t="str">
        <f>IF($A62&lt;&gt;"",A62,"")</f>
        <v>001814</v>
      </c>
      <c r="M62" s="59">
        <f>IF($A62&lt;&gt;"",D62,"")</f>
        <v>98571.6</v>
      </c>
      <c r="N62" s="27" t="str">
        <f>IF($A62&lt;&gt;"",E62,"")</f>
        <v>Basingstoke &amp; Deane</v>
      </c>
      <c r="O62" s="26" t="str">
        <f>IFERROR(VLOOKUP(R62*1,CC[[New Cost Centre]:[Description]],3,FALSE),"")</f>
        <v>Waste Contract</v>
      </c>
      <c r="P62" s="26" t="str">
        <f>IFERROR(VLOOKUP(S62*1,'Nominal Lookup'!$B$1:$C$568,2,FALSE),"")</f>
        <v>General - Jt Waste Admin Auth Chg</v>
      </c>
      <c r="Q62" s="57" t="str">
        <f>IF($A62&lt;&gt;"",C62,"")</f>
        <v>10020330000065002</v>
      </c>
      <c r="R62" s="55" t="str">
        <f t="shared" si="1"/>
        <v>2033</v>
      </c>
      <c r="S62" s="55" t="str">
        <f t="shared" si="2"/>
        <v>65002</v>
      </c>
    </row>
    <row r="63" spans="1:19" x14ac:dyDescent="0.25">
      <c r="A63" s="5" t="s">
        <v>2224</v>
      </c>
      <c r="B63" s="6">
        <v>45821</v>
      </c>
      <c r="C63" s="5" t="s">
        <v>2229</v>
      </c>
      <c r="D63" s="52">
        <v>10500</v>
      </c>
      <c r="E63" s="5" t="s">
        <v>2226</v>
      </c>
      <c r="F63" s="1"/>
      <c r="K63" s="54">
        <f t="shared" si="0"/>
        <v>45821</v>
      </c>
      <c r="L63" s="54" t="str">
        <f>IF($A63&lt;&gt;"",A63,"")</f>
        <v>001814</v>
      </c>
      <c r="M63" s="59">
        <f>IF($A63&lt;&gt;"",D63,"")</f>
        <v>10500</v>
      </c>
      <c r="N63" s="27" t="str">
        <f>IF($A63&lt;&gt;"",E63,"")</f>
        <v>Basingstoke &amp; Deane</v>
      </c>
      <c r="O63" s="26" t="str">
        <f>IFERROR(VLOOKUP(R63*1,CC[[New Cost Centre]:[Description]],3,FALSE),"")</f>
        <v>Waste Contract</v>
      </c>
      <c r="P63" s="26" t="str">
        <f>IFERROR(VLOOKUP(S63*1,'Nominal Lookup'!$B$1:$C$568,2,FALSE),"")</f>
        <v xml:space="preserve">Fleet - Fuel Costs </v>
      </c>
      <c r="Q63" s="57" t="str">
        <f>IF($A63&lt;&gt;"",C63,"")</f>
        <v>10020330000063513</v>
      </c>
      <c r="R63" s="55" t="str">
        <f t="shared" si="1"/>
        <v>2033</v>
      </c>
      <c r="S63" s="55" t="str">
        <f t="shared" si="2"/>
        <v>63513</v>
      </c>
    </row>
    <row r="64" spans="1:19" x14ac:dyDescent="0.25">
      <c r="A64" s="5" t="s">
        <v>2224</v>
      </c>
      <c r="B64" s="6">
        <v>45821</v>
      </c>
      <c r="C64" s="5" t="s">
        <v>2230</v>
      </c>
      <c r="D64" s="52">
        <v>5503.2</v>
      </c>
      <c r="E64" s="5" t="s">
        <v>2226</v>
      </c>
      <c r="F64" s="1"/>
      <c r="K64" s="54">
        <f t="shared" si="0"/>
        <v>45821</v>
      </c>
      <c r="L64" s="54" t="str">
        <f>IF($A64&lt;&gt;"",A64,"")</f>
        <v>001814</v>
      </c>
      <c r="M64" s="59">
        <f>IF($A64&lt;&gt;"",D64,"")</f>
        <v>5503.2</v>
      </c>
      <c r="N64" s="27" t="str">
        <f>IF($A64&lt;&gt;"",E64,"")</f>
        <v>Basingstoke &amp; Deane</v>
      </c>
      <c r="O64" s="26" t="str">
        <f>IFERROR(VLOOKUP(R64*1,CC[[New Cost Centre]:[Description]],3,FALSE),"")</f>
        <v>Waste Contract</v>
      </c>
      <c r="P64" s="26" t="str">
        <f>IFERROR(VLOOKUP(S64*1,'Nominal Lookup'!$B$1:$C$568,2,FALSE),"")</f>
        <v>S&amp;S - Waste recycling services</v>
      </c>
      <c r="Q64" s="57" t="str">
        <f>IF($A64&lt;&gt;"",C64,"")</f>
        <v>10020330000064041</v>
      </c>
      <c r="R64" s="55" t="str">
        <f t="shared" si="1"/>
        <v>2033</v>
      </c>
      <c r="S64" s="55" t="str">
        <f t="shared" si="2"/>
        <v>64041</v>
      </c>
    </row>
    <row r="65" spans="1:19" x14ac:dyDescent="0.25">
      <c r="A65" s="5" t="s">
        <v>2231</v>
      </c>
      <c r="B65" s="6">
        <v>45821</v>
      </c>
      <c r="C65" s="5" t="s">
        <v>411</v>
      </c>
      <c r="D65" s="52">
        <v>807</v>
      </c>
      <c r="E65" s="5" t="s">
        <v>208</v>
      </c>
      <c r="F65" s="1"/>
      <c r="K65" s="54">
        <f t="shared" si="0"/>
        <v>45821</v>
      </c>
      <c r="L65" s="54" t="str">
        <f>IF($A65&lt;&gt;"",A65,"")</f>
        <v>001508</v>
      </c>
      <c r="M65" s="59">
        <f>IF($A65&lt;&gt;"",D65,"")</f>
        <v>807</v>
      </c>
      <c r="N65" s="27" t="str">
        <f>IF($A65&lt;&gt;"",E65,"")</f>
        <v>Sundry BACS</v>
      </c>
      <c r="O65" s="26" t="str">
        <f>IFERROR(VLOOKUP(R65*1,CC[[New Cost Centre]:[Description]],3,FALSE),"")</f>
        <v>Planning Development</v>
      </c>
      <c r="P65" s="26" t="str">
        <f>IFERROR(VLOOKUP(S65*1,'Nominal Lookup'!$B$1:$C$568,2,FALSE),"")</f>
        <v>Inc - Planning-pre-application adv.</v>
      </c>
      <c r="Q65" s="57" t="str">
        <f>IF($A65&lt;&gt;"",C65,"")</f>
        <v>10030110000042016</v>
      </c>
      <c r="R65" s="55" t="str">
        <f t="shared" si="1"/>
        <v>3011</v>
      </c>
      <c r="S65" s="55" t="str">
        <f t="shared" si="2"/>
        <v>42016</v>
      </c>
    </row>
    <row r="66" spans="1:19" x14ac:dyDescent="0.25">
      <c r="A66" s="5" t="s">
        <v>2232</v>
      </c>
      <c r="B66" s="6">
        <v>45821</v>
      </c>
      <c r="C66" s="5" t="s">
        <v>72</v>
      </c>
      <c r="D66" s="52">
        <v>345.6</v>
      </c>
      <c r="E66" s="5" t="s">
        <v>73</v>
      </c>
      <c r="F66" s="1"/>
      <c r="K66" s="54">
        <f t="shared" si="0"/>
        <v>45821</v>
      </c>
      <c r="L66" s="54" t="str">
        <f>IF($A66&lt;&gt;"",A66,"")</f>
        <v>001637</v>
      </c>
      <c r="M66" s="59">
        <f>IF($A66&lt;&gt;"",D66,"")</f>
        <v>345.6</v>
      </c>
      <c r="N66" s="27" t="str">
        <f>IF($A66&lt;&gt;"",E66,"")</f>
        <v>Hampshire Media</v>
      </c>
      <c r="O66" s="26" t="str">
        <f>IFERROR(VLOOKUP(R66*1,CC[[New Cost Centre]:[Description]],3,FALSE),"")</f>
        <v>Planning Development</v>
      </c>
      <c r="P66" s="26" t="str">
        <f>IFERROR(VLOOKUP(S66*1,'Nominal Lookup'!$B$1:$C$568,2,FALSE),"")</f>
        <v>S&amp;S - Advertising</v>
      </c>
      <c r="Q66" s="57" t="str">
        <f>IF($A66&lt;&gt;"",C66,"")</f>
        <v>10030110000064013</v>
      </c>
      <c r="R66" s="55" t="str">
        <f t="shared" si="1"/>
        <v>3011</v>
      </c>
      <c r="S66" s="55" t="str">
        <f t="shared" si="2"/>
        <v>64013</v>
      </c>
    </row>
    <row r="67" spans="1:19" x14ac:dyDescent="0.25">
      <c r="A67" s="5" t="s">
        <v>2233</v>
      </c>
      <c r="B67" s="6">
        <v>45821</v>
      </c>
      <c r="C67" s="5" t="s">
        <v>552</v>
      </c>
      <c r="D67" s="52">
        <v>302</v>
      </c>
      <c r="E67" s="5" t="s">
        <v>2234</v>
      </c>
      <c r="F67" s="1"/>
      <c r="K67" s="54">
        <f t="shared" si="0"/>
        <v>45821</v>
      </c>
      <c r="L67" s="54" t="str">
        <f>IF($A67&lt;&gt;"",A67,"")</f>
        <v>001546</v>
      </c>
      <c r="M67" s="59">
        <f>IF($A67&lt;&gt;"",D67,"")</f>
        <v>302</v>
      </c>
      <c r="N67" s="27" t="str">
        <f>IF($A67&lt;&gt;"",E67,"")</f>
        <v>Captured Moment</v>
      </c>
      <c r="O67" s="26" t="str">
        <f>IFERROR(VLOOKUP(R67*1,CC[[New Cost Centre]:[Description]],3,FALSE),"")</f>
        <v>Civic Function &amp; Chairman</v>
      </c>
      <c r="P67" s="26" t="str">
        <f>IFERROR(VLOOKUP(S67*1,'Nominal Lookup'!$B$1:$C$568,2,FALSE),"")</f>
        <v>S&amp;S - Public/Civic functions allowc</v>
      </c>
      <c r="Q67" s="57" t="str">
        <f>IF($A67&lt;&gt;"",C67,"")</f>
        <v>10020050000064705</v>
      </c>
      <c r="R67" s="55" t="str">
        <f t="shared" si="1"/>
        <v>2005</v>
      </c>
      <c r="S67" s="55" t="str">
        <f t="shared" si="2"/>
        <v>64705</v>
      </c>
    </row>
    <row r="68" spans="1:19" x14ac:dyDescent="0.25">
      <c r="A68" s="5" t="s">
        <v>2235</v>
      </c>
      <c r="B68" s="6">
        <v>45820</v>
      </c>
      <c r="C68" s="5" t="s">
        <v>60</v>
      </c>
      <c r="D68" s="52">
        <v>1198.8</v>
      </c>
      <c r="E68" s="5" t="s">
        <v>2236</v>
      </c>
      <c r="F68" s="1"/>
      <c r="K68" s="54">
        <f t="shared" si="0"/>
        <v>45820</v>
      </c>
      <c r="L68" s="54" t="str">
        <f>IF($A68&lt;&gt;"",A68,"")</f>
        <v>001542</v>
      </c>
      <c r="M68" s="59">
        <f>IF($A68&lt;&gt;"",D68,"")</f>
        <v>1198.8</v>
      </c>
      <c r="N68" s="27" t="str">
        <f>IF($A68&lt;&gt;"",E68,"")</f>
        <v>Mallard Consulting</v>
      </c>
      <c r="O68" s="26" t="str">
        <f>IFERROR(VLOOKUP(R68*1,CC[[New Cost Centre]:[Description]],3,FALSE),"")</f>
        <v>HR Contract</v>
      </c>
      <c r="P68" s="26" t="str">
        <f>IFERROR(VLOOKUP(S68*1,'Nominal Lookup'!$B$1:$C$568,2,FALSE),"")</f>
        <v xml:space="preserve">Salary - Training </v>
      </c>
      <c r="Q68" s="57" t="str">
        <f>IF($A68&lt;&gt;"",C68,"")</f>
        <v>10020170000060018</v>
      </c>
      <c r="R68" s="55" t="str">
        <f t="shared" si="1"/>
        <v>2017</v>
      </c>
      <c r="S68" s="55" t="str">
        <f t="shared" si="2"/>
        <v>60018</v>
      </c>
    </row>
    <row r="69" spans="1:19" x14ac:dyDescent="0.25">
      <c r="A69" s="5" t="s">
        <v>2237</v>
      </c>
      <c r="B69" s="6">
        <v>45820</v>
      </c>
      <c r="C69" s="5" t="s">
        <v>2184</v>
      </c>
      <c r="D69" s="52">
        <v>440.29</v>
      </c>
      <c r="E69" s="5" t="s">
        <v>2185</v>
      </c>
      <c r="F69" s="1"/>
      <c r="K69" s="54">
        <f t="shared" ref="K69:K132" si="3">IF(B69&lt;&gt;"",B69,"")</f>
        <v>45820</v>
      </c>
      <c r="L69" s="54" t="str">
        <f>IF($A69&lt;&gt;"",A69,"")</f>
        <v>001471</v>
      </c>
      <c r="M69" s="59">
        <f>IF($A69&lt;&gt;"",D69,"")</f>
        <v>440.29</v>
      </c>
      <c r="N69" s="27" t="str">
        <f>IF($A69&lt;&gt;"",E69,"")</f>
        <v>Crawfords</v>
      </c>
      <c r="O69" s="26" t="str">
        <f>IFERROR(VLOOKUP(R69*1,CC[[New Cost Centre]:[Description]],3,FALSE),"")</f>
        <v>Environment Promotion Strategy</v>
      </c>
      <c r="P69" s="26" t="str">
        <f>IFERROR(VLOOKUP(S69*1,'Nominal Lookup'!$B$1:$C$568,2,FALSE),"")</f>
        <v>S&amp;S - Maintenance of equipment</v>
      </c>
      <c r="Q69" s="57" t="str">
        <f>IF($A69&lt;&gt;"",C69,"")</f>
        <v>10010110000064002</v>
      </c>
      <c r="R69" s="55" t="str">
        <f t="shared" ref="R69:R132" si="4">MID(Q69,4,4)</f>
        <v>1011</v>
      </c>
      <c r="S69" s="55" t="str">
        <f t="shared" ref="S69:S132" si="5">MID(Q69,13,6)</f>
        <v>64002</v>
      </c>
    </row>
    <row r="70" spans="1:19" x14ac:dyDescent="0.25">
      <c r="A70" s="5" t="s">
        <v>2238</v>
      </c>
      <c r="B70" s="6">
        <v>45820</v>
      </c>
      <c r="C70" s="5" t="s">
        <v>336</v>
      </c>
      <c r="D70" s="52">
        <v>332.22</v>
      </c>
      <c r="E70" s="5" t="s">
        <v>2182</v>
      </c>
      <c r="F70" s="1"/>
      <c r="K70" s="54">
        <f t="shared" si="3"/>
        <v>45820</v>
      </c>
      <c r="L70" s="54" t="str">
        <f>IF($A70&lt;&gt;"",A70,"")</f>
        <v>001836</v>
      </c>
      <c r="M70" s="59">
        <f>IF($A70&lt;&gt;"",D70,"")</f>
        <v>332.22</v>
      </c>
      <c r="N70" s="27" t="str">
        <f>IF($A70&lt;&gt;"",E70,"")</f>
        <v>Ross And Roberts</v>
      </c>
      <c r="O70" s="26" t="str">
        <f>IFERROR(VLOOKUP(R70*1,CC[[New Cost Centre]:[Description]],3,FALSE),"")</f>
        <v>Revs &amp; Bens Admin &amp; Court Fees</v>
      </c>
      <c r="P70" s="26" t="str">
        <f>IFERROR(VLOOKUP(S70*1,'Nominal Lookup'!$B$1:$C$568,2,FALSE),"")</f>
        <v>S&amp;S - Court costs</v>
      </c>
      <c r="Q70" s="57" t="str">
        <f>IF($A70&lt;&gt;"",C70,"")</f>
        <v>10020300000064012</v>
      </c>
      <c r="R70" s="55" t="str">
        <f t="shared" si="4"/>
        <v>2030</v>
      </c>
      <c r="S70" s="55" t="str">
        <f t="shared" si="5"/>
        <v>64012</v>
      </c>
    </row>
    <row r="71" spans="1:19" ht="25" x14ac:dyDescent="0.25">
      <c r="A71" s="5" t="s">
        <v>2239</v>
      </c>
      <c r="B71" s="6">
        <v>45819</v>
      </c>
      <c r="C71" s="5" t="s">
        <v>512</v>
      </c>
      <c r="D71" s="52">
        <v>121010.4</v>
      </c>
      <c r="E71" s="5" t="s">
        <v>2240</v>
      </c>
      <c r="F71" s="1"/>
      <c r="K71" s="54">
        <f t="shared" si="3"/>
        <v>45819</v>
      </c>
      <c r="L71" s="54" t="str">
        <f>IF($A71&lt;&gt;"",A71,"")</f>
        <v>001603</v>
      </c>
      <c r="M71" s="59">
        <f>IF($A71&lt;&gt;"",D71,"")</f>
        <v>121010.4</v>
      </c>
      <c r="N71" s="27" t="str">
        <f>IF($A71&lt;&gt;"",E71,"")</f>
        <v>South Oxfordshire</v>
      </c>
      <c r="O71" s="26" t="str">
        <f>IFERROR(VLOOKUP(R71*1,CC[[New Cost Centre]:[Description]],3,FALSE),"")</f>
        <v>5 Council Contract - Capita</v>
      </c>
      <c r="P71" s="26" t="str">
        <f>IFERROR(VLOOKUP(S71*1,'Nominal Lookup'!$B$1:$C$568,2,FALSE),"")</f>
        <v xml:space="preserve">General - Payment to Statutory Authorities </v>
      </c>
      <c r="Q71" s="57" t="str">
        <f>IF($A71&lt;&gt;"",C71,"")</f>
        <v>10020030000065000</v>
      </c>
      <c r="R71" s="55" t="str">
        <f t="shared" si="4"/>
        <v>2003</v>
      </c>
      <c r="S71" s="55" t="str">
        <f t="shared" si="5"/>
        <v>65000</v>
      </c>
    </row>
    <row r="72" spans="1:19" x14ac:dyDescent="0.25">
      <c r="A72" s="5" t="s">
        <v>2241</v>
      </c>
      <c r="B72" s="6">
        <v>45819</v>
      </c>
      <c r="C72" s="5" t="s">
        <v>2242</v>
      </c>
      <c r="D72" s="52">
        <v>15575.34</v>
      </c>
      <c r="E72" s="5" t="s">
        <v>2243</v>
      </c>
      <c r="F72" s="1"/>
      <c r="K72" s="54">
        <f t="shared" si="3"/>
        <v>45819</v>
      </c>
      <c r="L72" s="54" t="str">
        <f>IF($A72&lt;&gt;"",A72,"")</f>
        <v>001808</v>
      </c>
      <c r="M72" s="59">
        <f>IF($A72&lt;&gt;"",D72,"")</f>
        <v>15575.34</v>
      </c>
      <c r="N72" s="27" t="str">
        <f>IF($A72&lt;&gt;"",E72,"")</f>
        <v>Ecosulis Ltd</v>
      </c>
      <c r="O72" s="26" t="str">
        <f>IFERROR(VLOOKUP(R72*1,CC[[New Cost Centre]:[Description]],3,FALSE),"")</f>
        <v>HPFP-Ecology&amp;EnvMitStrategy</v>
      </c>
      <c r="P72" s="26" t="str">
        <f>IFERROR(VLOOKUP(S72*1,'Nominal Lookup'!$B$1:$C$568,2,FALSE),"")</f>
        <v>S&amp;S - Sub contractors</v>
      </c>
      <c r="Q72" s="57" t="str">
        <f>IF($A72&lt;&gt;"",C72,"")</f>
        <v>10012040000064009</v>
      </c>
      <c r="R72" s="55" t="str">
        <f t="shared" si="4"/>
        <v>1204</v>
      </c>
      <c r="S72" s="55" t="str">
        <f t="shared" si="5"/>
        <v>64009</v>
      </c>
    </row>
    <row r="73" spans="1:19" x14ac:dyDescent="0.25">
      <c r="A73" s="5" t="s">
        <v>2244</v>
      </c>
      <c r="B73" s="6">
        <v>45819</v>
      </c>
      <c r="C73" s="5" t="s">
        <v>222</v>
      </c>
      <c r="D73" s="52">
        <v>2530.8000000000002</v>
      </c>
      <c r="E73" s="5" t="s">
        <v>2127</v>
      </c>
      <c r="F73" s="1"/>
      <c r="K73" s="54">
        <f t="shared" si="3"/>
        <v>45819</v>
      </c>
      <c r="L73" s="54" t="str">
        <f>IF($A73&lt;&gt;"",A73,"")</f>
        <v>001446</v>
      </c>
      <c r="M73" s="59">
        <f>IF($A73&lt;&gt;"",D73,"")</f>
        <v>2530.8000000000002</v>
      </c>
      <c r="N73" s="27" t="str">
        <f>IF($A73&lt;&gt;"",E73,"")</f>
        <v>Park Avenue Recruitment</v>
      </c>
      <c r="O73" s="26" t="str">
        <f>IFERROR(VLOOKUP(R73*1,CC[[New Cost Centre]:[Description]],3,FALSE),"")</f>
        <v>Planning Development</v>
      </c>
      <c r="P73" s="26" t="str">
        <f>IFERROR(VLOOKUP(S73*1,'Nominal Lookup'!$B$1:$C$568,2,FALSE),"")</f>
        <v>S&amp;S - Consultants - projects</v>
      </c>
      <c r="Q73" s="57" t="str">
        <f>IF($A73&lt;&gt;"",C73,"")</f>
        <v>10030110000064028</v>
      </c>
      <c r="R73" s="55" t="str">
        <f t="shared" si="4"/>
        <v>3011</v>
      </c>
      <c r="S73" s="55" t="str">
        <f t="shared" si="5"/>
        <v>64028</v>
      </c>
    </row>
    <row r="74" spans="1:19" x14ac:dyDescent="0.25">
      <c r="A74" s="5" t="s">
        <v>2245</v>
      </c>
      <c r="B74" s="6">
        <v>45819</v>
      </c>
      <c r="C74" s="5" t="s">
        <v>54</v>
      </c>
      <c r="D74" s="52">
        <v>2260</v>
      </c>
      <c r="E74" s="5" t="s">
        <v>55</v>
      </c>
      <c r="F74" s="1"/>
      <c r="K74" s="54">
        <f t="shared" si="3"/>
        <v>45819</v>
      </c>
      <c r="L74" s="54" t="str">
        <f>IF($A74&lt;&gt;"",A74,"")</f>
        <v>001629</v>
      </c>
      <c r="M74" s="59">
        <f>IF($A74&lt;&gt;"",D74,"")</f>
        <v>2260</v>
      </c>
      <c r="N74" s="27" t="str">
        <f>IF($A74&lt;&gt;"",E74,"")</f>
        <v>Liftech Systems</v>
      </c>
      <c r="O74" s="26" t="str">
        <f>IFERROR(VLOOKUP(R74*1,CC[[New Cost Centre]:[Description]],3,FALSE),"")</f>
        <v>Disabled Facs - Mandatory</v>
      </c>
      <c r="P74" s="26" t="str">
        <f>IFERROR(VLOOKUP(S74*1,'Nominal Lookup'!$B$1:$C$568,2,FALSE),"")</f>
        <v>Cap - Capital grants other - Expend</v>
      </c>
      <c r="Q74" s="57" t="str">
        <f>IF($A74&lt;&gt;"",C74,"")</f>
        <v>10016000000069015</v>
      </c>
      <c r="R74" s="55" t="str">
        <f t="shared" si="4"/>
        <v>1600</v>
      </c>
      <c r="S74" s="55" t="str">
        <f t="shared" si="5"/>
        <v>69015</v>
      </c>
    </row>
    <row r="75" spans="1:19" x14ac:dyDescent="0.25">
      <c r="A75" s="5" t="s">
        <v>2246</v>
      </c>
      <c r="B75" s="6">
        <v>45819</v>
      </c>
      <c r="C75" s="5" t="s">
        <v>361</v>
      </c>
      <c r="D75" s="52">
        <v>1980</v>
      </c>
      <c r="E75" s="5" t="s">
        <v>2247</v>
      </c>
      <c r="F75" s="1"/>
      <c r="K75" s="54">
        <f t="shared" si="3"/>
        <v>45819</v>
      </c>
      <c r="L75" s="54" t="str">
        <f>IF($A75&lt;&gt;"",A75,"")</f>
        <v>001477</v>
      </c>
      <c r="M75" s="59">
        <f>IF($A75&lt;&gt;"",D75,"")</f>
        <v>1980</v>
      </c>
      <c r="N75" s="27" t="str">
        <f>IF($A75&lt;&gt;"",E75,"")</f>
        <v>Humphreys Tarmarcing</v>
      </c>
      <c r="O75" s="26" t="str">
        <f>IFERROR(VLOOKUP(R75*1,CC[[New Cost Centre]:[Description]],3,FALSE),"")</f>
        <v>Off Street Parking</v>
      </c>
      <c r="P75" s="26" t="str">
        <f>IFERROR(VLOOKUP(S75*1,'Nominal Lookup'!$B$1:$C$568,2,FALSE),"")</f>
        <v xml:space="preserve">R&amp;M - Mechanical </v>
      </c>
      <c r="Q75" s="57" t="str">
        <f>IF($A75&lt;&gt;"",C75,"")</f>
        <v>10010180000061101</v>
      </c>
      <c r="R75" s="55" t="str">
        <f t="shared" si="4"/>
        <v>1018</v>
      </c>
      <c r="S75" s="55" t="str">
        <f t="shared" si="5"/>
        <v>61101</v>
      </c>
    </row>
    <row r="76" spans="1:19" x14ac:dyDescent="0.25">
      <c r="A76" s="5" t="s">
        <v>2248</v>
      </c>
      <c r="B76" s="6">
        <v>45819</v>
      </c>
      <c r="C76" s="5" t="s">
        <v>222</v>
      </c>
      <c r="D76" s="52">
        <v>1539</v>
      </c>
      <c r="E76" s="5" t="s">
        <v>2127</v>
      </c>
      <c r="F76" s="1"/>
      <c r="K76" s="54">
        <f t="shared" si="3"/>
        <v>45819</v>
      </c>
      <c r="L76" s="54" t="str">
        <f>IF($A76&lt;&gt;"",A76,"")</f>
        <v>001445</v>
      </c>
      <c r="M76" s="59">
        <f>IF($A76&lt;&gt;"",D76,"")</f>
        <v>1539</v>
      </c>
      <c r="N76" s="27" t="str">
        <f>IF($A76&lt;&gt;"",E76,"")</f>
        <v>Park Avenue Recruitment</v>
      </c>
      <c r="O76" s="26" t="str">
        <f>IFERROR(VLOOKUP(R76*1,CC[[New Cost Centre]:[Description]],3,FALSE),"")</f>
        <v>Planning Development</v>
      </c>
      <c r="P76" s="26" t="str">
        <f>IFERROR(VLOOKUP(S76*1,'Nominal Lookup'!$B$1:$C$568,2,FALSE),"")</f>
        <v>S&amp;S - Consultants - projects</v>
      </c>
      <c r="Q76" s="57" t="str">
        <f>IF($A76&lt;&gt;"",C76,"")</f>
        <v>10030110000064028</v>
      </c>
      <c r="R76" s="55" t="str">
        <f t="shared" si="4"/>
        <v>3011</v>
      </c>
      <c r="S76" s="55" t="str">
        <f t="shared" si="5"/>
        <v>64028</v>
      </c>
    </row>
    <row r="77" spans="1:19" x14ac:dyDescent="0.25">
      <c r="A77" s="5" t="s">
        <v>2249</v>
      </c>
      <c r="B77" s="6">
        <v>45819</v>
      </c>
      <c r="C77" s="5" t="s">
        <v>298</v>
      </c>
      <c r="D77" s="52">
        <v>1181.4100000000001</v>
      </c>
      <c r="E77" s="5" t="s">
        <v>2250</v>
      </c>
      <c r="F77" s="1"/>
      <c r="K77" s="54">
        <f t="shared" si="3"/>
        <v>45819</v>
      </c>
      <c r="L77" s="54" t="str">
        <f>IF($A77&lt;&gt;"",A77,"")</f>
        <v>001701</v>
      </c>
      <c r="M77" s="59">
        <f>IF($A77&lt;&gt;"",D77,"")</f>
        <v>1181.4100000000001</v>
      </c>
      <c r="N77" s="27" t="str">
        <f>IF($A77&lt;&gt;"",E77,"")</f>
        <v>Total Gas And Power</v>
      </c>
      <c r="O77" s="26" t="str">
        <f>IFERROR(VLOOKUP(R77*1,CC[[New Cost Centre]:[Description]],3,FALSE),"")</f>
        <v>Admin Bldgs - R &amp; M</v>
      </c>
      <c r="P77" s="26" t="str">
        <f>IFERROR(VLOOKUP(S77*1,'Nominal Lookup'!$B$1:$C$568,2,FALSE),"")</f>
        <v xml:space="preserve">Property - Gas Charges </v>
      </c>
      <c r="Q77" s="57" t="str">
        <f>IF($A77&lt;&gt;"",C77,"")</f>
        <v>10020010000061104</v>
      </c>
      <c r="R77" s="55" t="str">
        <f t="shared" si="4"/>
        <v>2001</v>
      </c>
      <c r="S77" s="55" t="str">
        <f t="shared" si="5"/>
        <v>61104</v>
      </c>
    </row>
    <row r="78" spans="1:19" x14ac:dyDescent="0.25">
      <c r="A78" s="5" t="s">
        <v>2251</v>
      </c>
      <c r="B78" s="6">
        <v>45819</v>
      </c>
      <c r="C78" s="5" t="s">
        <v>2252</v>
      </c>
      <c r="D78" s="52">
        <v>1170</v>
      </c>
      <c r="E78" s="5" t="s">
        <v>2212</v>
      </c>
      <c r="F78" s="1"/>
      <c r="K78" s="54">
        <f t="shared" si="3"/>
        <v>45819</v>
      </c>
      <c r="L78" s="54" t="str">
        <f>IF($A78&lt;&gt;"",A78,"")</f>
        <v>001469</v>
      </c>
      <c r="M78" s="59">
        <f>IF($A78&lt;&gt;"",D78,"")</f>
        <v>1170</v>
      </c>
      <c r="N78" s="27" t="str">
        <f>IF($A78&lt;&gt;"",E78,"")</f>
        <v>Redacted Personal Data</v>
      </c>
      <c r="O78" s="26" t="str">
        <f>IFERROR(VLOOKUP(R78*1,CC[[New Cost Centre]:[Description]],3,FALSE),"")</f>
        <v>Housing Needs Service</v>
      </c>
      <c r="P78" s="26" t="str">
        <f>IFERROR(VLOOKUP(S78*1,'Nominal Lookup'!$B$1:$C$568,2,FALSE),"")</f>
        <v>Transf - HB Rent Deposit Pmnt</v>
      </c>
      <c r="Q78" s="57" t="str">
        <f>IF($A78&lt;&gt;"",C78,"")</f>
        <v>10110160000066003</v>
      </c>
      <c r="R78" s="55" t="str">
        <f t="shared" si="4"/>
        <v>1016</v>
      </c>
      <c r="S78" s="55" t="str">
        <f t="shared" si="5"/>
        <v>66003</v>
      </c>
    </row>
    <row r="79" spans="1:19" x14ac:dyDescent="0.25">
      <c r="A79" s="5" t="s">
        <v>2253</v>
      </c>
      <c r="B79" s="6">
        <v>45819</v>
      </c>
      <c r="C79" s="5" t="s">
        <v>2184</v>
      </c>
      <c r="D79" s="52">
        <v>1007.54</v>
      </c>
      <c r="E79" s="5" t="s">
        <v>2185</v>
      </c>
      <c r="F79" s="1"/>
      <c r="K79" s="54">
        <f t="shared" si="3"/>
        <v>45819</v>
      </c>
      <c r="L79" s="54" t="str">
        <f>IF($A79&lt;&gt;"",A79,"")</f>
        <v>001464</v>
      </c>
      <c r="M79" s="59">
        <f>IF($A79&lt;&gt;"",D79,"")</f>
        <v>1007.54</v>
      </c>
      <c r="N79" s="27" t="str">
        <f>IF($A79&lt;&gt;"",E79,"")</f>
        <v>Crawfords</v>
      </c>
      <c r="O79" s="26" t="str">
        <f>IFERROR(VLOOKUP(R79*1,CC[[New Cost Centre]:[Description]],3,FALSE),"")</f>
        <v>Environment Promotion Strategy</v>
      </c>
      <c r="P79" s="26" t="str">
        <f>IFERROR(VLOOKUP(S79*1,'Nominal Lookup'!$B$1:$C$568,2,FALSE),"")</f>
        <v>S&amp;S - Maintenance of equipment</v>
      </c>
      <c r="Q79" s="57" t="str">
        <f>IF($A79&lt;&gt;"",C79,"")</f>
        <v>10010110000064002</v>
      </c>
      <c r="R79" s="55" t="str">
        <f t="shared" si="4"/>
        <v>1011</v>
      </c>
      <c r="S79" s="55" t="str">
        <f t="shared" si="5"/>
        <v>64002</v>
      </c>
    </row>
    <row r="80" spans="1:19" x14ac:dyDescent="0.25">
      <c r="A80" s="5" t="s">
        <v>2254</v>
      </c>
      <c r="B80" s="6">
        <v>45819</v>
      </c>
      <c r="C80" s="5" t="s">
        <v>60</v>
      </c>
      <c r="D80" s="52">
        <v>985</v>
      </c>
      <c r="E80" s="5" t="s">
        <v>2212</v>
      </c>
      <c r="F80" s="1"/>
      <c r="K80" s="54">
        <f t="shared" si="3"/>
        <v>45819</v>
      </c>
      <c r="L80" s="54" t="str">
        <f>IF($A80&lt;&gt;"",A80,"")</f>
        <v>001602</v>
      </c>
      <c r="M80" s="59">
        <f>IF($A80&lt;&gt;"",D80,"")</f>
        <v>985</v>
      </c>
      <c r="N80" s="27" t="str">
        <f>IF($A80&lt;&gt;"",E80,"")</f>
        <v>Redacted Personal Data</v>
      </c>
      <c r="O80" s="26" t="str">
        <f>IFERROR(VLOOKUP(R80*1,CC[[New Cost Centre]:[Description]],3,FALSE),"")</f>
        <v>HR Contract</v>
      </c>
      <c r="P80" s="26" t="str">
        <f>IFERROR(VLOOKUP(S80*1,'Nominal Lookup'!$B$1:$C$568,2,FALSE),"")</f>
        <v xml:space="preserve">Salary - Training </v>
      </c>
      <c r="Q80" s="57" t="str">
        <f>IF($A80&lt;&gt;"",C80,"")</f>
        <v>10020170000060018</v>
      </c>
      <c r="R80" s="55" t="str">
        <f t="shared" si="4"/>
        <v>2017</v>
      </c>
      <c r="S80" s="55" t="str">
        <f t="shared" si="5"/>
        <v>60018</v>
      </c>
    </row>
    <row r="81" spans="1:19" x14ac:dyDescent="0.25">
      <c r="A81" s="5" t="s">
        <v>2255</v>
      </c>
      <c r="B81" s="6">
        <v>45819</v>
      </c>
      <c r="C81" s="5" t="s">
        <v>2256</v>
      </c>
      <c r="D81" s="52">
        <v>308.39</v>
      </c>
      <c r="E81" s="5" t="s">
        <v>2257</v>
      </c>
      <c r="F81" s="1"/>
      <c r="K81" s="54">
        <f t="shared" si="3"/>
        <v>45819</v>
      </c>
      <c r="L81" s="54" t="str">
        <f>IF($A81&lt;&gt;"",A81,"")</f>
        <v>001609</v>
      </c>
      <c r="M81" s="59">
        <f>IF($A81&lt;&gt;"",D81,"")</f>
        <v>308.39</v>
      </c>
      <c r="N81" s="27" t="str">
        <f>IF($A81&lt;&gt;"",E81,"")</f>
        <v>Mylbrook Service</v>
      </c>
      <c r="O81" s="26" t="str">
        <f>IFERROR(VLOOKUP(R81*1,CC[[New Cost Centre]:[Description]],3,FALSE),"")</f>
        <v>Off Street Parking</v>
      </c>
      <c r="P81" s="26" t="str">
        <f>IFERROR(VLOOKUP(S81*1,'Nominal Lookup'!$B$1:$C$568,2,FALSE),"")</f>
        <v xml:space="preserve">Fleet - Maintenance </v>
      </c>
      <c r="Q81" s="57" t="str">
        <f>IF($A81&lt;&gt;"",C81,"")</f>
        <v>10010180000063510</v>
      </c>
      <c r="R81" s="55" t="str">
        <f t="shared" si="4"/>
        <v>1018</v>
      </c>
      <c r="S81" s="55" t="str">
        <f t="shared" si="5"/>
        <v>63510</v>
      </c>
    </row>
    <row r="82" spans="1:19" x14ac:dyDescent="0.25">
      <c r="A82" s="5" t="s">
        <v>2258</v>
      </c>
      <c r="B82" s="6">
        <v>45819</v>
      </c>
      <c r="C82" s="5" t="s">
        <v>277</v>
      </c>
      <c r="D82" s="52">
        <v>298</v>
      </c>
      <c r="E82" s="5" t="s">
        <v>278</v>
      </c>
      <c r="F82" s="1"/>
      <c r="K82" s="54">
        <f t="shared" si="3"/>
        <v>45819</v>
      </c>
      <c r="L82" s="54" t="str">
        <f>IF($A82&lt;&gt;"",A82,"")</f>
        <v>001444</v>
      </c>
      <c r="M82" s="59">
        <f>IF($A82&lt;&gt;"",D82,"")</f>
        <v>298</v>
      </c>
      <c r="N82" s="27" t="str">
        <f>IF($A82&lt;&gt;"",E82,"")</f>
        <v>Planning Portal</v>
      </c>
      <c r="O82" s="26" t="str">
        <f>IFERROR(VLOOKUP(R82*1,CC[[New Cost Centre]:[Description]],3,FALSE),"")</f>
        <v>Planning Development</v>
      </c>
      <c r="P82" s="26" t="str">
        <f>IFERROR(VLOOKUP(S82*1,'Nominal Lookup'!$B$1:$C$568,2,FALSE),"")</f>
        <v>Inc - Planning - application fees</v>
      </c>
      <c r="Q82" s="57" t="str">
        <f>IF($A82&lt;&gt;"",C82,"")</f>
        <v>10030110000042015</v>
      </c>
      <c r="R82" s="55" t="str">
        <f t="shared" si="4"/>
        <v>3011</v>
      </c>
      <c r="S82" s="55" t="str">
        <f t="shared" si="5"/>
        <v>42015</v>
      </c>
    </row>
    <row r="83" spans="1:19" x14ac:dyDescent="0.25">
      <c r="A83" s="5" t="s">
        <v>2259</v>
      </c>
      <c r="B83" s="6">
        <v>45819</v>
      </c>
      <c r="C83" s="5" t="s">
        <v>401</v>
      </c>
      <c r="D83" s="52">
        <v>285.23</v>
      </c>
      <c r="E83" s="5" t="s">
        <v>2260</v>
      </c>
      <c r="F83" s="1"/>
      <c r="K83" s="54">
        <f t="shared" si="3"/>
        <v>45819</v>
      </c>
      <c r="L83" s="54" t="str">
        <f>IF($A83&lt;&gt;"",A83,"")</f>
        <v>001600</v>
      </c>
      <c r="M83" s="59">
        <f>IF($A83&lt;&gt;"",D83,"")</f>
        <v>285.23</v>
      </c>
      <c r="N83" s="27" t="str">
        <f>IF($A83&lt;&gt;"",E83,"")</f>
        <v xml:space="preserve">Tower Leasing </v>
      </c>
      <c r="O83" s="26" t="str">
        <f>IFERROR(VLOOKUP(R83*1,CC[[New Cost Centre]:[Description]],3,FALSE),"")</f>
        <v>Admin Bldgs - R &amp; M</v>
      </c>
      <c r="P83" s="26" t="str">
        <f>IFERROR(VLOOKUP(S83*1,'Nominal Lookup'!$B$1:$C$568,2,FALSE),"")</f>
        <v>S&amp;S - Purchase of equipment</v>
      </c>
      <c r="Q83" s="57" t="str">
        <f>IF($A83&lt;&gt;"",C83,"")</f>
        <v>10020010000064000</v>
      </c>
      <c r="R83" s="55" t="str">
        <f t="shared" si="4"/>
        <v>2001</v>
      </c>
      <c r="S83" s="55" t="str">
        <f t="shared" si="5"/>
        <v>64000</v>
      </c>
    </row>
    <row r="84" spans="1:19" x14ac:dyDescent="0.25">
      <c r="A84" s="5" t="s">
        <v>2261</v>
      </c>
      <c r="B84" s="6">
        <v>45818</v>
      </c>
      <c r="C84" s="5" t="s">
        <v>565</v>
      </c>
      <c r="D84" s="52">
        <v>2353.1999999999998</v>
      </c>
      <c r="E84" s="5" t="s">
        <v>2145</v>
      </c>
      <c r="F84" s="1"/>
      <c r="K84" s="54">
        <f t="shared" si="3"/>
        <v>45818</v>
      </c>
      <c r="L84" s="54" t="str">
        <f>IF($A84&lt;&gt;"",A84,"")</f>
        <v>001478</v>
      </c>
      <c r="M84" s="59">
        <f>IF($A84&lt;&gt;"",D84,"")</f>
        <v>2353.1999999999998</v>
      </c>
      <c r="N84" s="27" t="str">
        <f>IF($A84&lt;&gt;"",E84,"")</f>
        <v>Vivid Resourcing</v>
      </c>
      <c r="O84" s="26" t="str">
        <f>IFERROR(VLOOKUP(R84*1,CC[[New Cost Centre]:[Description]],3,FALSE),"")</f>
        <v>Planning Development</v>
      </c>
      <c r="P84" s="26" t="str">
        <f>IFERROR(VLOOKUP(S84*1,'Nominal Lookup'!$B$1:$C$568,2,FALSE),"")</f>
        <v>S&amp;S - Professional Fees</v>
      </c>
      <c r="Q84" s="57" t="str">
        <f>IF($A84&lt;&gt;"",C84,"")</f>
        <v>10030110000064026</v>
      </c>
      <c r="R84" s="55" t="str">
        <f t="shared" si="4"/>
        <v>3011</v>
      </c>
      <c r="S84" s="55" t="str">
        <f t="shared" si="5"/>
        <v>64026</v>
      </c>
    </row>
    <row r="85" spans="1:19" x14ac:dyDescent="0.25">
      <c r="A85" s="5" t="s">
        <v>2262</v>
      </c>
      <c r="B85" s="6">
        <v>45818</v>
      </c>
      <c r="C85" s="5" t="s">
        <v>2263</v>
      </c>
      <c r="D85" s="52">
        <v>2111.15</v>
      </c>
      <c r="E85" s="5" t="s">
        <v>2264</v>
      </c>
      <c r="F85" s="1"/>
      <c r="K85" s="54">
        <f t="shared" si="3"/>
        <v>45818</v>
      </c>
      <c r="L85" s="54" t="str">
        <f>IF($A85&lt;&gt;"",A85,"")</f>
        <v>001541</v>
      </c>
      <c r="M85" s="59">
        <f>IF($A85&lt;&gt;"",D85,"")</f>
        <v>2111.15</v>
      </c>
      <c r="N85" s="27" t="str">
        <f>IF($A85&lt;&gt;"",E85,"")</f>
        <v>Colour Idea Ltd</v>
      </c>
      <c r="O85" s="26" t="str">
        <f>IFERROR(VLOOKUP(R85*1,CC[[New Cost Centre]:[Description]],3,FALSE),"")</f>
        <v>Environmental Protection</v>
      </c>
      <c r="P85" s="26" t="str">
        <f>IFERROR(VLOOKUP(S85*1,'Nominal Lookup'!$B$1:$C$568,2,FALSE),"")</f>
        <v>S&amp;S - Purchase of equipment</v>
      </c>
      <c r="Q85" s="57" t="str">
        <f>IF($A85&lt;&gt;"",C85,"")</f>
        <v>10030050000064000</v>
      </c>
      <c r="R85" s="55" t="str">
        <f t="shared" si="4"/>
        <v>3005</v>
      </c>
      <c r="S85" s="55" t="str">
        <f t="shared" si="5"/>
        <v>64000</v>
      </c>
    </row>
    <row r="86" spans="1:19" x14ac:dyDescent="0.25">
      <c r="A86" s="5" t="s">
        <v>2265</v>
      </c>
      <c r="B86" s="6">
        <v>45818</v>
      </c>
      <c r="C86" s="5" t="s">
        <v>87</v>
      </c>
      <c r="D86" s="52">
        <v>1452</v>
      </c>
      <c r="E86" s="5" t="s">
        <v>2145</v>
      </c>
      <c r="F86" s="1"/>
      <c r="K86" s="54">
        <f t="shared" si="3"/>
        <v>45818</v>
      </c>
      <c r="L86" s="54" t="str">
        <f>IF($A86&lt;&gt;"",A86,"")</f>
        <v>001536</v>
      </c>
      <c r="M86" s="59">
        <f>IF($A86&lt;&gt;"",D86,"")</f>
        <v>1452</v>
      </c>
      <c r="N86" s="27" t="str">
        <f>IF($A86&lt;&gt;"",E86,"")</f>
        <v>Vivid Resourcing</v>
      </c>
      <c r="O86" s="26" t="str">
        <f>IFERROR(VLOOKUP(R86*1,CC[[New Cost Centre]:[Description]],3,FALSE),"")</f>
        <v>Env Health Commercial</v>
      </c>
      <c r="P86" s="26" t="str">
        <f>IFERROR(VLOOKUP(S86*1,'Nominal Lookup'!$B$1:$C$568,2,FALSE),"")</f>
        <v>Salary - Agency Staff</v>
      </c>
      <c r="Q86" s="57" t="str">
        <f>IF($A86&lt;&gt;"",C86,"")</f>
        <v>10030040000060019</v>
      </c>
      <c r="R86" s="55" t="str">
        <f t="shared" si="4"/>
        <v>3004</v>
      </c>
      <c r="S86" s="55" t="str">
        <f t="shared" si="5"/>
        <v>60019</v>
      </c>
    </row>
    <row r="87" spans="1:19" x14ac:dyDescent="0.25">
      <c r="A87" s="5" t="s">
        <v>2266</v>
      </c>
      <c r="B87" s="6">
        <v>45818</v>
      </c>
      <c r="C87" s="5" t="s">
        <v>60</v>
      </c>
      <c r="D87" s="52">
        <v>924</v>
      </c>
      <c r="E87" s="5" t="s">
        <v>2267</v>
      </c>
      <c r="F87" s="1"/>
      <c r="K87" s="54">
        <f t="shared" si="3"/>
        <v>45818</v>
      </c>
      <c r="L87" s="54" t="str">
        <f>IF($A87&lt;&gt;"",A87,"")</f>
        <v>001606</v>
      </c>
      <c r="M87" s="59">
        <f>IF($A87&lt;&gt;"",D87,"")</f>
        <v>924</v>
      </c>
      <c r="N87" s="27" t="str">
        <f>IF($A87&lt;&gt;"",E87,"")</f>
        <v>iHASCO LTD</v>
      </c>
      <c r="O87" s="26" t="str">
        <f>IFERROR(VLOOKUP(R87*1,CC[[New Cost Centre]:[Description]],3,FALSE),"")</f>
        <v>HR Contract</v>
      </c>
      <c r="P87" s="26" t="str">
        <f>IFERROR(VLOOKUP(S87*1,'Nominal Lookup'!$B$1:$C$568,2,FALSE),"")</f>
        <v xml:space="preserve">Salary - Training </v>
      </c>
      <c r="Q87" s="57" t="str">
        <f>IF($A87&lt;&gt;"",C87,"")</f>
        <v>10020170000060018</v>
      </c>
      <c r="R87" s="55" t="str">
        <f t="shared" si="4"/>
        <v>2017</v>
      </c>
      <c r="S87" s="55" t="str">
        <f t="shared" si="5"/>
        <v>60018</v>
      </c>
    </row>
    <row r="88" spans="1:19" x14ac:dyDescent="0.25">
      <c r="A88" s="5" t="s">
        <v>2268</v>
      </c>
      <c r="B88" s="6">
        <v>45818</v>
      </c>
      <c r="C88" s="5" t="s">
        <v>2256</v>
      </c>
      <c r="D88" s="52">
        <v>719.7</v>
      </c>
      <c r="E88" s="5" t="s">
        <v>2257</v>
      </c>
      <c r="F88" s="1"/>
      <c r="K88" s="54">
        <f t="shared" si="3"/>
        <v>45818</v>
      </c>
      <c r="L88" s="54" t="str">
        <f>IF($A88&lt;&gt;"",A88,"")</f>
        <v>001607</v>
      </c>
      <c r="M88" s="59">
        <f>IF($A88&lt;&gt;"",D88,"")</f>
        <v>719.7</v>
      </c>
      <c r="N88" s="27" t="str">
        <f>IF($A88&lt;&gt;"",E88,"")</f>
        <v>Mylbrook Service</v>
      </c>
      <c r="O88" s="26" t="str">
        <f>IFERROR(VLOOKUP(R88*1,CC[[New Cost Centre]:[Description]],3,FALSE),"")</f>
        <v>Off Street Parking</v>
      </c>
      <c r="P88" s="26" t="str">
        <f>IFERROR(VLOOKUP(S88*1,'Nominal Lookup'!$B$1:$C$568,2,FALSE),"")</f>
        <v xml:space="preserve">Fleet - Maintenance </v>
      </c>
      <c r="Q88" s="57" t="str">
        <f>IF($A88&lt;&gt;"",C88,"")</f>
        <v>10010180000063510</v>
      </c>
      <c r="R88" s="55" t="str">
        <f t="shared" si="4"/>
        <v>1018</v>
      </c>
      <c r="S88" s="55" t="str">
        <f t="shared" si="5"/>
        <v>63510</v>
      </c>
    </row>
    <row r="89" spans="1:19" x14ac:dyDescent="0.25">
      <c r="A89" s="5" t="s">
        <v>2269</v>
      </c>
      <c r="B89" s="6">
        <v>45817</v>
      </c>
      <c r="C89" s="5" t="s">
        <v>201</v>
      </c>
      <c r="D89" s="52">
        <v>30266.66</v>
      </c>
      <c r="E89" s="5" t="s">
        <v>202</v>
      </c>
      <c r="F89" s="1"/>
      <c r="K89" s="54">
        <f t="shared" si="3"/>
        <v>45817</v>
      </c>
      <c r="L89" s="54" t="str">
        <f>IF($A89&lt;&gt;"",A89,"")</f>
        <v>001672</v>
      </c>
      <c r="M89" s="59">
        <f>IF($A89&lt;&gt;"",D89,"")</f>
        <v>30266.66</v>
      </c>
      <c r="N89" s="27" t="str">
        <f>IF($A89&lt;&gt;"",E89,"")</f>
        <v>AtkinsRealis</v>
      </c>
      <c r="O89" s="26" t="str">
        <f>IFERROR(VLOOKUP(R89*1,CC[[New Cost Centre]:[Description]],3,FALSE),"")</f>
        <v>PSDSheatpumps</v>
      </c>
      <c r="P89" s="26" t="str">
        <f>IFERROR(VLOOKUP(S89*1,'Nominal Lookup'!$B$1:$C$568,2,FALSE),"")</f>
        <v>Cap - Planning and design fees</v>
      </c>
      <c r="Q89" s="57" t="str">
        <f>IF($A89&lt;&gt;"",C89,"")</f>
        <v>10026060000069001</v>
      </c>
      <c r="R89" s="55" t="str">
        <f t="shared" si="4"/>
        <v>2606</v>
      </c>
      <c r="S89" s="55" t="str">
        <f t="shared" si="5"/>
        <v>69001</v>
      </c>
    </row>
    <row r="90" spans="1:19" x14ac:dyDescent="0.25">
      <c r="A90" s="5" t="s">
        <v>2270</v>
      </c>
      <c r="B90" s="6">
        <v>45817</v>
      </c>
      <c r="C90" s="5" t="s">
        <v>295</v>
      </c>
      <c r="D90" s="52">
        <v>17428.84</v>
      </c>
      <c r="E90" s="5" t="s">
        <v>208</v>
      </c>
      <c r="F90" s="1"/>
      <c r="K90" s="54">
        <f t="shared" si="3"/>
        <v>45817</v>
      </c>
      <c r="L90" s="54" t="str">
        <f>IF($A90&lt;&gt;"",A90,"")</f>
        <v>001405</v>
      </c>
      <c r="M90" s="59">
        <f>IF($A90&lt;&gt;"",D90,"")</f>
        <v>17428.84</v>
      </c>
      <c r="N90" s="27" t="str">
        <f>IF($A90&lt;&gt;"",E90,"")</f>
        <v>Sundry BACS</v>
      </c>
      <c r="O90" s="26" t="str">
        <f>IFERROR(VLOOKUP(R90*1,CC[[New Cost Centre]:[Description]],3,FALSE),"")</f>
        <v>Homes for Ukraine</v>
      </c>
      <c r="P90" s="26" t="str">
        <f>IFERROR(VLOOKUP(S90*1,'Nominal Lookup'!$B$1:$C$568,2,FALSE),"")</f>
        <v>S&amp;S - Homelessness Costs</v>
      </c>
      <c r="Q90" s="57" t="str">
        <f>IF($A90&lt;&gt;"",C90,"")</f>
        <v>10010260000064043</v>
      </c>
      <c r="R90" s="55" t="str">
        <f t="shared" si="4"/>
        <v>1026</v>
      </c>
      <c r="S90" s="55" t="str">
        <f t="shared" si="5"/>
        <v>64043</v>
      </c>
    </row>
    <row r="91" spans="1:19" x14ac:dyDescent="0.25">
      <c r="A91" s="5" t="s">
        <v>2271</v>
      </c>
      <c r="B91" s="6">
        <v>45817</v>
      </c>
      <c r="C91" s="5" t="s">
        <v>228</v>
      </c>
      <c r="D91" s="52">
        <v>16272</v>
      </c>
      <c r="E91" s="5" t="s">
        <v>208</v>
      </c>
      <c r="F91" s="1"/>
      <c r="K91" s="54">
        <f t="shared" si="3"/>
        <v>45817</v>
      </c>
      <c r="L91" s="54" t="str">
        <f>IF($A91&lt;&gt;"",A91,"")</f>
        <v>001406</v>
      </c>
      <c r="M91" s="59">
        <f>IF($A91&lt;&gt;"",D91,"")</f>
        <v>16272</v>
      </c>
      <c r="N91" s="27" t="str">
        <f>IF($A91&lt;&gt;"",E91,"")</f>
        <v>Sundry BACS</v>
      </c>
      <c r="O91" s="26" t="str">
        <f>IFERROR(VLOOKUP(R91*1,CC[[New Cost Centre]:[Description]],3,FALSE),"")</f>
        <v>Housing Needs Service</v>
      </c>
      <c r="P91" s="26" t="str">
        <f>IFERROR(VLOOKUP(S91*1,'Nominal Lookup'!$B$1:$C$568,2,FALSE),"")</f>
        <v>Inc - Rent deposit payments - income</v>
      </c>
      <c r="Q91" s="57" t="str">
        <f>IF($A91&lt;&gt;"",C91,"")</f>
        <v>10010160000042044</v>
      </c>
      <c r="R91" s="55" t="str">
        <f t="shared" si="4"/>
        <v>1016</v>
      </c>
      <c r="S91" s="55" t="str">
        <f t="shared" si="5"/>
        <v>42044</v>
      </c>
    </row>
    <row r="92" spans="1:19" x14ac:dyDescent="0.25">
      <c r="A92" s="5" t="s">
        <v>2269</v>
      </c>
      <c r="B92" s="6">
        <v>45817</v>
      </c>
      <c r="C92" s="5" t="s">
        <v>201</v>
      </c>
      <c r="D92" s="52">
        <v>8454.6</v>
      </c>
      <c r="E92" s="5" t="s">
        <v>202</v>
      </c>
      <c r="F92" s="1"/>
      <c r="K92" s="54">
        <f t="shared" si="3"/>
        <v>45817</v>
      </c>
      <c r="L92" s="54" t="str">
        <f>IF($A92&lt;&gt;"",A92,"")</f>
        <v>001672</v>
      </c>
      <c r="M92" s="59">
        <f>IF($A92&lt;&gt;"",D92,"")</f>
        <v>8454.6</v>
      </c>
      <c r="N92" s="27" t="str">
        <f>IF($A92&lt;&gt;"",E92,"")</f>
        <v>AtkinsRealis</v>
      </c>
      <c r="O92" s="26" t="str">
        <f>IFERROR(VLOOKUP(R92*1,CC[[New Cost Centre]:[Description]],3,FALSE),"")</f>
        <v>PSDSheatpumps</v>
      </c>
      <c r="P92" s="26" t="str">
        <f>IFERROR(VLOOKUP(S92*1,'Nominal Lookup'!$B$1:$C$568,2,FALSE),"")</f>
        <v>Cap - Planning and design fees</v>
      </c>
      <c r="Q92" s="57" t="str">
        <f>IF($A92&lt;&gt;"",C92,"")</f>
        <v>10026060000069001</v>
      </c>
      <c r="R92" s="55" t="str">
        <f t="shared" si="4"/>
        <v>2606</v>
      </c>
      <c r="S92" s="55" t="str">
        <f t="shared" si="5"/>
        <v>69001</v>
      </c>
    </row>
    <row r="93" spans="1:19" x14ac:dyDescent="0.25">
      <c r="A93" s="5" t="s">
        <v>2272</v>
      </c>
      <c r="B93" s="6">
        <v>45817</v>
      </c>
      <c r="C93" s="5" t="s">
        <v>63</v>
      </c>
      <c r="D93" s="52">
        <v>7667.71</v>
      </c>
      <c r="E93" s="5" t="s">
        <v>64</v>
      </c>
      <c r="F93" s="1"/>
      <c r="K93" s="54">
        <f t="shared" si="3"/>
        <v>45817</v>
      </c>
      <c r="L93" s="54" t="str">
        <f>IF($A93&lt;&gt;"",A93,"")</f>
        <v>001535</v>
      </c>
      <c r="M93" s="59">
        <f>IF($A93&lt;&gt;"",D93,"")</f>
        <v>7667.71</v>
      </c>
      <c r="N93" s="27" t="str">
        <f>IF($A93&lt;&gt;"",E93,"")</f>
        <v>Flowbird Smart</v>
      </c>
      <c r="O93" s="26" t="str">
        <f>IFERROR(VLOOKUP(R93*1,CC[[New Cost Centre]:[Description]],3,FALSE),"")</f>
        <v>Off Street Parking</v>
      </c>
      <c r="P93" s="26" t="str">
        <f>IFERROR(VLOOKUP(S93*1,'Nominal Lookup'!$B$1:$C$568,2,FALSE),"")</f>
        <v>S&amp;S - Ticket machines</v>
      </c>
      <c r="Q93" s="57" t="str">
        <f>IF($A93&lt;&gt;"",C93,"")</f>
        <v>10010180000064003</v>
      </c>
      <c r="R93" s="55" t="str">
        <f t="shared" si="4"/>
        <v>1018</v>
      </c>
      <c r="S93" s="55" t="str">
        <f t="shared" si="5"/>
        <v>64003</v>
      </c>
    </row>
    <row r="94" spans="1:19" x14ac:dyDescent="0.25">
      <c r="A94" s="5" t="s">
        <v>2272</v>
      </c>
      <c r="B94" s="6">
        <v>45817</v>
      </c>
      <c r="C94" s="5" t="s">
        <v>63</v>
      </c>
      <c r="D94" s="52">
        <v>6881.47</v>
      </c>
      <c r="E94" s="5" t="s">
        <v>64</v>
      </c>
      <c r="F94" s="1"/>
      <c r="K94" s="54">
        <f t="shared" si="3"/>
        <v>45817</v>
      </c>
      <c r="L94" s="54" t="str">
        <f>IF($A94&lt;&gt;"",A94,"")</f>
        <v>001535</v>
      </c>
      <c r="M94" s="59">
        <f>IF($A94&lt;&gt;"",D94,"")</f>
        <v>6881.47</v>
      </c>
      <c r="N94" s="27" t="str">
        <f>IF($A94&lt;&gt;"",E94,"")</f>
        <v>Flowbird Smart</v>
      </c>
      <c r="O94" s="26" t="str">
        <f>IFERROR(VLOOKUP(R94*1,CC[[New Cost Centre]:[Description]],3,FALSE),"")</f>
        <v>Off Street Parking</v>
      </c>
      <c r="P94" s="26" t="str">
        <f>IFERROR(VLOOKUP(S94*1,'Nominal Lookup'!$B$1:$C$568,2,FALSE),"")</f>
        <v>S&amp;S - Ticket machines</v>
      </c>
      <c r="Q94" s="57" t="str">
        <f>IF($A94&lt;&gt;"",C94,"")</f>
        <v>10010180000064003</v>
      </c>
      <c r="R94" s="55" t="str">
        <f t="shared" si="4"/>
        <v>1018</v>
      </c>
      <c r="S94" s="55" t="str">
        <f t="shared" si="5"/>
        <v>64003</v>
      </c>
    </row>
    <row r="95" spans="1:19" x14ac:dyDescent="0.25">
      <c r="A95" s="5" t="s">
        <v>2273</v>
      </c>
      <c r="B95" s="6">
        <v>45817</v>
      </c>
      <c r="C95" s="5" t="s">
        <v>57</v>
      </c>
      <c r="D95" s="52">
        <v>5736</v>
      </c>
      <c r="E95" s="5" t="s">
        <v>39</v>
      </c>
      <c r="F95" s="1"/>
      <c r="K95" s="54">
        <f t="shared" si="3"/>
        <v>45817</v>
      </c>
      <c r="L95" s="54" t="str">
        <f>IF($A95&lt;&gt;"",A95,"")</f>
        <v>001530</v>
      </c>
      <c r="M95" s="59">
        <f>IF($A95&lt;&gt;"",D95,"")</f>
        <v>5736</v>
      </c>
      <c r="N95" s="27" t="str">
        <f>IF($A95&lt;&gt;"",E95,"")</f>
        <v>Green Leaves Co</v>
      </c>
      <c r="O95" s="26" t="str">
        <f>IFERROR(VLOOKUP(R95*1,CC[[New Cost Centre]:[Description]],3,FALSE),"")</f>
        <v>Environment Promotion Strategy</v>
      </c>
      <c r="P95" s="26" t="str">
        <f>IFERROR(VLOOKUP(S95*1,'Nominal Lookup'!$B$1:$C$568,2,FALSE),"")</f>
        <v>S&amp;S - Sub contractors</v>
      </c>
      <c r="Q95" s="57" t="str">
        <f>IF($A95&lt;&gt;"",C95,"")</f>
        <v>10010110000064009</v>
      </c>
      <c r="R95" s="55" t="str">
        <f t="shared" si="4"/>
        <v>1011</v>
      </c>
      <c r="S95" s="55" t="str">
        <f t="shared" si="5"/>
        <v>64009</v>
      </c>
    </row>
    <row r="96" spans="1:19" x14ac:dyDescent="0.25">
      <c r="A96" s="5" t="s">
        <v>2269</v>
      </c>
      <c r="B96" s="6">
        <v>45817</v>
      </c>
      <c r="C96" s="5" t="s">
        <v>201</v>
      </c>
      <c r="D96" s="52">
        <v>4636.8</v>
      </c>
      <c r="E96" s="5" t="s">
        <v>202</v>
      </c>
      <c r="F96" s="1"/>
      <c r="K96" s="54">
        <f t="shared" si="3"/>
        <v>45817</v>
      </c>
      <c r="L96" s="54" t="str">
        <f>IF($A96&lt;&gt;"",A96,"")</f>
        <v>001672</v>
      </c>
      <c r="M96" s="59">
        <f>IF($A96&lt;&gt;"",D96,"")</f>
        <v>4636.8</v>
      </c>
      <c r="N96" s="27" t="str">
        <f>IF($A96&lt;&gt;"",E96,"")</f>
        <v>AtkinsRealis</v>
      </c>
      <c r="O96" s="26" t="str">
        <f>IFERROR(VLOOKUP(R96*1,CC[[New Cost Centre]:[Description]],3,FALSE),"")</f>
        <v>PSDSheatpumps</v>
      </c>
      <c r="P96" s="26" t="str">
        <f>IFERROR(VLOOKUP(S96*1,'Nominal Lookup'!$B$1:$C$568,2,FALSE),"")</f>
        <v>Cap - Planning and design fees</v>
      </c>
      <c r="Q96" s="57" t="str">
        <f>IF($A96&lt;&gt;"",C96,"")</f>
        <v>10026060000069001</v>
      </c>
      <c r="R96" s="55" t="str">
        <f t="shared" si="4"/>
        <v>2606</v>
      </c>
      <c r="S96" s="55" t="str">
        <f t="shared" si="5"/>
        <v>69001</v>
      </c>
    </row>
    <row r="97" spans="1:19" x14ac:dyDescent="0.25">
      <c r="A97" s="5" t="s">
        <v>2274</v>
      </c>
      <c r="B97" s="6">
        <v>45817</v>
      </c>
      <c r="C97" s="5" t="s">
        <v>12</v>
      </c>
      <c r="D97" s="52">
        <v>4061.04</v>
      </c>
      <c r="E97" s="5" t="s">
        <v>41</v>
      </c>
      <c r="F97" s="1"/>
      <c r="K97" s="54">
        <f t="shared" si="3"/>
        <v>45817</v>
      </c>
      <c r="L97" s="54" t="str">
        <f>IF($A97&lt;&gt;"",A97,"")</f>
        <v>001605</v>
      </c>
      <c r="M97" s="59">
        <f>IF($A97&lt;&gt;"",D97,"")</f>
        <v>4061.04</v>
      </c>
      <c r="N97" s="27" t="str">
        <f>IF($A97&lt;&gt;"",E97,"")</f>
        <v>Hays Specialist</v>
      </c>
      <c r="O97" s="26" t="str">
        <f>IFERROR(VLOOKUP(R97*1,CC[[New Cost Centre]:[Description]],3,FALSE),"")</f>
        <v>FinanceSystem</v>
      </c>
      <c r="P97" s="26" t="str">
        <f>IFERROR(VLOOKUP(S97*1,'Nominal Lookup'!$B$1:$C$568,2,FALSE),"")</f>
        <v>Cap - Other professional services</v>
      </c>
      <c r="Q97" s="57" t="str">
        <f>IF($A97&lt;&gt;"",C97,"")</f>
        <v>10026020000069000</v>
      </c>
      <c r="R97" s="55" t="str">
        <f t="shared" si="4"/>
        <v>2602</v>
      </c>
      <c r="S97" s="55" t="str">
        <f t="shared" si="5"/>
        <v>69000</v>
      </c>
    </row>
    <row r="98" spans="1:19" x14ac:dyDescent="0.25">
      <c r="A98" s="5" t="s">
        <v>2269</v>
      </c>
      <c r="B98" s="6">
        <v>45817</v>
      </c>
      <c r="C98" s="5" t="s">
        <v>201</v>
      </c>
      <c r="D98" s="52">
        <v>3958.8</v>
      </c>
      <c r="E98" s="5" t="s">
        <v>202</v>
      </c>
      <c r="F98" s="1"/>
      <c r="K98" s="54">
        <f t="shared" si="3"/>
        <v>45817</v>
      </c>
      <c r="L98" s="54" t="str">
        <f>IF($A98&lt;&gt;"",A98,"")</f>
        <v>001672</v>
      </c>
      <c r="M98" s="59">
        <f>IF($A98&lt;&gt;"",D98,"")</f>
        <v>3958.8</v>
      </c>
      <c r="N98" s="27" t="str">
        <f>IF($A98&lt;&gt;"",E98,"")</f>
        <v>AtkinsRealis</v>
      </c>
      <c r="O98" s="26" t="str">
        <f>IFERROR(VLOOKUP(R98*1,CC[[New Cost Centre]:[Description]],3,FALSE),"")</f>
        <v>PSDSheatpumps</v>
      </c>
      <c r="P98" s="26" t="str">
        <f>IFERROR(VLOOKUP(S98*1,'Nominal Lookup'!$B$1:$C$568,2,FALSE),"")</f>
        <v>Cap - Planning and design fees</v>
      </c>
      <c r="Q98" s="57" t="str">
        <f>IF($A98&lt;&gt;"",C98,"")</f>
        <v>10026060000069001</v>
      </c>
      <c r="R98" s="55" t="str">
        <f t="shared" si="4"/>
        <v>2606</v>
      </c>
      <c r="S98" s="55" t="str">
        <f t="shared" si="5"/>
        <v>69001</v>
      </c>
    </row>
    <row r="99" spans="1:19" x14ac:dyDescent="0.25">
      <c r="A99" s="5" t="s">
        <v>2275</v>
      </c>
      <c r="B99" s="6">
        <v>45817</v>
      </c>
      <c r="C99" s="5" t="s">
        <v>385</v>
      </c>
      <c r="D99" s="52">
        <v>2165.88</v>
      </c>
      <c r="E99" s="5" t="s">
        <v>2276</v>
      </c>
      <c r="F99" s="1"/>
      <c r="K99" s="54">
        <f t="shared" si="3"/>
        <v>45817</v>
      </c>
      <c r="L99" s="54" t="str">
        <f>IF($A99&lt;&gt;"",A99,"")</f>
        <v>001457</v>
      </c>
      <c r="M99" s="59">
        <f>IF($A99&lt;&gt;"",D99,"")</f>
        <v>2165.88</v>
      </c>
      <c r="N99" s="27" t="str">
        <f>IF($A99&lt;&gt;"",E99,"")</f>
        <v>Royal Mail Group</v>
      </c>
      <c r="O99" s="26" t="str">
        <f>IFERROR(VLOOKUP(R99*1,CC[[New Cost Centre]:[Description]],3,FALSE),"")</f>
        <v>Rechargeable Elections</v>
      </c>
      <c r="P99" s="26" t="str">
        <f>IFERROR(VLOOKUP(S99*1,'Nominal Lookup'!$B$1:$C$568,2,FALSE),"")</f>
        <v>S&amp;S - Postage costs</v>
      </c>
      <c r="Q99" s="57" t="str">
        <f>IF($A99&lt;&gt;"",C99,"")</f>
        <v>10020313000064019</v>
      </c>
      <c r="R99" s="55" t="str">
        <f t="shared" si="4"/>
        <v>2031</v>
      </c>
      <c r="S99" s="55" t="str">
        <f t="shared" si="5"/>
        <v>64019</v>
      </c>
    </row>
    <row r="100" spans="1:19" x14ac:dyDescent="0.25">
      <c r="A100" s="5" t="s">
        <v>2277</v>
      </c>
      <c r="B100" s="6">
        <v>45817</v>
      </c>
      <c r="C100" s="5" t="s">
        <v>54</v>
      </c>
      <c r="D100" s="52">
        <v>1814.4</v>
      </c>
      <c r="E100" s="5" t="s">
        <v>242</v>
      </c>
      <c r="F100" s="1"/>
      <c r="K100" s="54">
        <f t="shared" si="3"/>
        <v>45817</v>
      </c>
      <c r="L100" s="54" t="str">
        <f>IF($A100&lt;&gt;"",A100,"")</f>
        <v>001786</v>
      </c>
      <c r="M100" s="59">
        <f>IF($A100&lt;&gt;"",D100,"")</f>
        <v>1814.4</v>
      </c>
      <c r="N100" s="27" t="str">
        <f>IF($A100&lt;&gt;"",E100,"")</f>
        <v>Waltonhall Cons</v>
      </c>
      <c r="O100" s="26" t="str">
        <f>IFERROR(VLOOKUP(R100*1,CC[[New Cost Centre]:[Description]],3,FALSE),"")</f>
        <v>Disabled Facs - Mandatory</v>
      </c>
      <c r="P100" s="26" t="str">
        <f>IFERROR(VLOOKUP(S100*1,'Nominal Lookup'!$B$1:$C$568,2,FALSE),"")</f>
        <v>Cap - Capital grants other - Expend</v>
      </c>
      <c r="Q100" s="57" t="str">
        <f>IF($A100&lt;&gt;"",C100,"")</f>
        <v>10016000000069015</v>
      </c>
      <c r="R100" s="55" t="str">
        <f t="shared" si="4"/>
        <v>1600</v>
      </c>
      <c r="S100" s="55" t="str">
        <f t="shared" si="5"/>
        <v>69015</v>
      </c>
    </row>
    <row r="101" spans="1:19" x14ac:dyDescent="0.25">
      <c r="A101" s="5" t="s">
        <v>2278</v>
      </c>
      <c r="B101" s="6">
        <v>45817</v>
      </c>
      <c r="C101" s="5" t="s">
        <v>69</v>
      </c>
      <c r="D101" s="52">
        <v>1699.2</v>
      </c>
      <c r="E101" s="5" t="s">
        <v>2279</v>
      </c>
      <c r="F101" s="1"/>
      <c r="K101" s="54">
        <f t="shared" si="3"/>
        <v>45817</v>
      </c>
      <c r="L101" s="54" t="str">
        <f>IF($A101&lt;&gt;"",A101,"")</f>
        <v>001468</v>
      </c>
      <c r="M101" s="59">
        <f>IF($A101&lt;&gt;"",D101,"")</f>
        <v>1699.2</v>
      </c>
      <c r="N101" s="27" t="str">
        <f>IF($A101&lt;&gt;"",E101,"")</f>
        <v>Zip Heaters (UK</v>
      </c>
      <c r="O101" s="26" t="str">
        <f>IFERROR(VLOOKUP(R101*1,CC[[New Cost Centre]:[Description]],3,FALSE),"")</f>
        <v>Admin Bldgs - R &amp; M</v>
      </c>
      <c r="P101" s="26" t="str">
        <f>IFERROR(VLOOKUP(S101*1,'Nominal Lookup'!$B$1:$C$568,2,FALSE),"")</f>
        <v xml:space="preserve">R&amp;M - Mechanical </v>
      </c>
      <c r="Q101" s="57" t="str">
        <f>IF($A101&lt;&gt;"",C101,"")</f>
        <v>10020010000061101</v>
      </c>
      <c r="R101" s="55" t="str">
        <f t="shared" si="4"/>
        <v>2001</v>
      </c>
      <c r="S101" s="55" t="str">
        <f t="shared" si="5"/>
        <v>61101</v>
      </c>
    </row>
    <row r="102" spans="1:19" x14ac:dyDescent="0.25">
      <c r="A102" s="5" t="s">
        <v>2280</v>
      </c>
      <c r="B102" s="6">
        <v>45817</v>
      </c>
      <c r="C102" s="5" t="s">
        <v>228</v>
      </c>
      <c r="D102" s="52">
        <v>1600</v>
      </c>
      <c r="E102" s="5" t="s">
        <v>208</v>
      </c>
      <c r="F102" s="1"/>
      <c r="K102" s="54">
        <f t="shared" si="3"/>
        <v>45817</v>
      </c>
      <c r="L102" s="54" t="str">
        <f>IF($A102&lt;&gt;"",A102,"")</f>
        <v>001386</v>
      </c>
      <c r="M102" s="59">
        <f>IF($A102&lt;&gt;"",D102,"")</f>
        <v>1600</v>
      </c>
      <c r="N102" s="27" t="str">
        <f>IF($A102&lt;&gt;"",E102,"")</f>
        <v>Sundry BACS</v>
      </c>
      <c r="O102" s="26" t="str">
        <f>IFERROR(VLOOKUP(R102*1,CC[[New Cost Centre]:[Description]],3,FALSE),"")</f>
        <v>Housing Needs Service</v>
      </c>
      <c r="P102" s="26" t="str">
        <f>IFERROR(VLOOKUP(S102*1,'Nominal Lookup'!$B$1:$C$568,2,FALSE),"")</f>
        <v>Inc - Rent deposit payments - income</v>
      </c>
      <c r="Q102" s="57" t="str">
        <f>IF($A102&lt;&gt;"",C102,"")</f>
        <v>10010160000042044</v>
      </c>
      <c r="R102" s="55" t="str">
        <f t="shared" si="4"/>
        <v>1016</v>
      </c>
      <c r="S102" s="55" t="str">
        <f t="shared" si="5"/>
        <v>42044</v>
      </c>
    </row>
    <row r="103" spans="1:19" x14ac:dyDescent="0.25">
      <c r="A103" s="5" t="s">
        <v>2281</v>
      </c>
      <c r="B103" s="6">
        <v>45817</v>
      </c>
      <c r="C103" s="5" t="s">
        <v>494</v>
      </c>
      <c r="D103" s="52">
        <v>921.01</v>
      </c>
      <c r="E103" s="5" t="s">
        <v>2147</v>
      </c>
      <c r="F103" s="1"/>
      <c r="K103" s="54">
        <f t="shared" si="3"/>
        <v>45817</v>
      </c>
      <c r="L103" s="54" t="str">
        <f>IF($A103&lt;&gt;"",A103,"")</f>
        <v>001440</v>
      </c>
      <c r="M103" s="59">
        <f>IF($A103&lt;&gt;"",D103,"")</f>
        <v>921.01</v>
      </c>
      <c r="N103" s="27" t="str">
        <f>IF($A103&lt;&gt;"",E103,"")</f>
        <v>Venus Recruitment</v>
      </c>
      <c r="O103" s="26" t="str">
        <f>IFERROR(VLOOKUP(R103*1,CC[[New Cost Centre]:[Description]],3,FALSE),"")</f>
        <v>Business Support Staff</v>
      </c>
      <c r="P103" s="26" t="str">
        <f>IFERROR(VLOOKUP(S103*1,'Nominal Lookup'!$B$1:$C$568,2,FALSE),"")</f>
        <v>Salary - Agency Staff</v>
      </c>
      <c r="Q103" s="57" t="str">
        <f>IF($A103&lt;&gt;"",C103,"")</f>
        <v>10020020000060019</v>
      </c>
      <c r="R103" s="55" t="str">
        <f t="shared" si="4"/>
        <v>2002</v>
      </c>
      <c r="S103" s="55" t="str">
        <f t="shared" si="5"/>
        <v>60019</v>
      </c>
    </row>
    <row r="104" spans="1:19" x14ac:dyDescent="0.25">
      <c r="A104" s="5" t="s">
        <v>2282</v>
      </c>
      <c r="B104" s="6">
        <v>45817</v>
      </c>
      <c r="C104" s="5" t="s">
        <v>494</v>
      </c>
      <c r="D104" s="52">
        <v>895.54</v>
      </c>
      <c r="E104" s="5" t="s">
        <v>2147</v>
      </c>
      <c r="F104" s="1"/>
      <c r="K104" s="54">
        <f t="shared" si="3"/>
        <v>45817</v>
      </c>
      <c r="L104" s="54" t="str">
        <f>IF($A104&lt;&gt;"",A104,"")</f>
        <v>001439</v>
      </c>
      <c r="M104" s="59">
        <f>IF($A104&lt;&gt;"",D104,"")</f>
        <v>895.54</v>
      </c>
      <c r="N104" s="27" t="str">
        <f>IF($A104&lt;&gt;"",E104,"")</f>
        <v>Venus Recruitment</v>
      </c>
      <c r="O104" s="26" t="str">
        <f>IFERROR(VLOOKUP(R104*1,CC[[New Cost Centre]:[Description]],3,FALSE),"")</f>
        <v>Business Support Staff</v>
      </c>
      <c r="P104" s="26" t="str">
        <f>IFERROR(VLOOKUP(S104*1,'Nominal Lookup'!$B$1:$C$568,2,FALSE),"")</f>
        <v>Salary - Agency Staff</v>
      </c>
      <c r="Q104" s="57" t="str">
        <f>IF($A104&lt;&gt;"",C104,"")</f>
        <v>10020020000060019</v>
      </c>
      <c r="R104" s="55" t="str">
        <f t="shared" si="4"/>
        <v>2002</v>
      </c>
      <c r="S104" s="55" t="str">
        <f t="shared" si="5"/>
        <v>60019</v>
      </c>
    </row>
    <row r="105" spans="1:19" x14ac:dyDescent="0.25">
      <c r="A105" s="5" t="s">
        <v>2283</v>
      </c>
      <c r="B105" s="6">
        <v>45817</v>
      </c>
      <c r="C105" s="5" t="s">
        <v>69</v>
      </c>
      <c r="D105" s="52">
        <v>613.41999999999996</v>
      </c>
      <c r="E105" s="5" t="s">
        <v>70</v>
      </c>
      <c r="F105" s="1"/>
      <c r="K105" s="54">
        <f t="shared" si="3"/>
        <v>45817</v>
      </c>
      <c r="L105" s="54" t="str">
        <f>IF($A105&lt;&gt;"",A105,"")</f>
        <v>001409</v>
      </c>
      <c r="M105" s="59">
        <f>IF($A105&lt;&gt;"",D105,"")</f>
        <v>613.41999999999996</v>
      </c>
      <c r="N105" s="27" t="str">
        <f>IF($A105&lt;&gt;"",E105,"")</f>
        <v>SMS Environment</v>
      </c>
      <c r="O105" s="26" t="str">
        <f>IFERROR(VLOOKUP(R105*1,CC[[New Cost Centre]:[Description]],3,FALSE),"")</f>
        <v>Admin Bldgs - R &amp; M</v>
      </c>
      <c r="P105" s="26" t="str">
        <f>IFERROR(VLOOKUP(S105*1,'Nominal Lookup'!$B$1:$C$568,2,FALSE),"")</f>
        <v xml:space="preserve">R&amp;M - Mechanical </v>
      </c>
      <c r="Q105" s="57" t="str">
        <f>IF($A105&lt;&gt;"",C105,"")</f>
        <v>10020010000061101</v>
      </c>
      <c r="R105" s="55" t="str">
        <f t="shared" si="4"/>
        <v>2001</v>
      </c>
      <c r="S105" s="55" t="str">
        <f t="shared" si="5"/>
        <v>61101</v>
      </c>
    </row>
    <row r="106" spans="1:19" ht="25" x14ac:dyDescent="0.25">
      <c r="A106" s="5" t="s">
        <v>2284</v>
      </c>
      <c r="B106" s="6">
        <v>45817</v>
      </c>
      <c r="C106" s="5" t="s">
        <v>372</v>
      </c>
      <c r="D106" s="52">
        <v>556.79999999999995</v>
      </c>
      <c r="E106" s="5" t="s">
        <v>2285</v>
      </c>
      <c r="F106" s="1"/>
      <c r="K106" s="54">
        <f t="shared" si="3"/>
        <v>45817</v>
      </c>
      <c r="L106" s="54" t="str">
        <f>IF($A106&lt;&gt;"",A106,"")</f>
        <v>001510</v>
      </c>
      <c r="M106" s="59">
        <f>IF($A106&lt;&gt;"",D106,"")</f>
        <v>556.79999999999995</v>
      </c>
      <c r="N106" s="27" t="str">
        <f>IF($A106&lt;&gt;"",E106,"")</f>
        <v>Darby Green and Frogmore Social Club</v>
      </c>
      <c r="O106" s="26" t="str">
        <f>IFERROR(VLOOKUP(R106*1,CC[[New Cost Centre]:[Description]],3,FALSE),"")</f>
        <v>Rechargeable Elections</v>
      </c>
      <c r="P106" s="26" t="str">
        <f>IFERROR(VLOOKUP(S106*1,'Nominal Lookup'!$B$1:$C$568,2,FALSE),"")</f>
        <v>Property - Room &amp; office rent</v>
      </c>
      <c r="Q106" s="57" t="str">
        <f>IF($A106&lt;&gt;"",C106,"")</f>
        <v>10020313000061107</v>
      </c>
      <c r="R106" s="55" t="str">
        <f t="shared" si="4"/>
        <v>2031</v>
      </c>
      <c r="S106" s="55" t="str">
        <f t="shared" si="5"/>
        <v>61107</v>
      </c>
    </row>
    <row r="107" spans="1:19" x14ac:dyDescent="0.25">
      <c r="A107" s="5" t="s">
        <v>2286</v>
      </c>
      <c r="B107" s="6">
        <v>45815</v>
      </c>
      <c r="C107" s="5" t="s">
        <v>60</v>
      </c>
      <c r="D107" s="52">
        <v>4980</v>
      </c>
      <c r="E107" s="5" t="s">
        <v>2287</v>
      </c>
      <c r="F107" s="1"/>
      <c r="K107" s="54">
        <f t="shared" si="3"/>
        <v>45815</v>
      </c>
      <c r="L107" s="54" t="str">
        <f>IF($A107&lt;&gt;"",A107,"")</f>
        <v>001441</v>
      </c>
      <c r="M107" s="59">
        <f>IF($A107&lt;&gt;"",D107,"")</f>
        <v>4980</v>
      </c>
      <c r="N107" s="27" t="str">
        <f>IF($A107&lt;&gt;"",E107,"")</f>
        <v>POS Enterprises</v>
      </c>
      <c r="O107" s="26" t="str">
        <f>IFERROR(VLOOKUP(R107*1,CC[[New Cost Centre]:[Description]],3,FALSE),"")</f>
        <v>HR Contract</v>
      </c>
      <c r="P107" s="26" t="str">
        <f>IFERROR(VLOOKUP(S107*1,'Nominal Lookup'!$B$1:$C$568,2,FALSE),"")</f>
        <v xml:space="preserve">Salary - Training </v>
      </c>
      <c r="Q107" s="57" t="str">
        <f>IF($A107&lt;&gt;"",C107,"")</f>
        <v>10020170000060018</v>
      </c>
      <c r="R107" s="55" t="str">
        <f t="shared" si="4"/>
        <v>2017</v>
      </c>
      <c r="S107" s="55" t="str">
        <f t="shared" si="5"/>
        <v>60018</v>
      </c>
    </row>
    <row r="108" spans="1:19" x14ac:dyDescent="0.25">
      <c r="A108" s="5" t="s">
        <v>2288</v>
      </c>
      <c r="B108" s="6">
        <v>45814</v>
      </c>
      <c r="C108" s="5" t="s">
        <v>301</v>
      </c>
      <c r="D108" s="52">
        <v>3572.27</v>
      </c>
      <c r="E108" s="5" t="s">
        <v>2170</v>
      </c>
      <c r="F108" s="1"/>
      <c r="K108" s="54">
        <f t="shared" si="3"/>
        <v>45814</v>
      </c>
      <c r="L108" s="54" t="str">
        <f>IF($A108&lt;&gt;"",A108,"")</f>
        <v>001613</v>
      </c>
      <c r="M108" s="59">
        <f>IF($A108&lt;&gt;"",D108,"")</f>
        <v>3572.27</v>
      </c>
      <c r="N108" s="27" t="str">
        <f>IF($A108&lt;&gt;"",E108,"")</f>
        <v>Ecotricity Limited</v>
      </c>
      <c r="O108" s="26" t="str">
        <f>IFERROR(VLOOKUP(R108*1,CC[[New Cost Centre]:[Description]],3,FALSE),"")</f>
        <v>Admin Bldgs - R &amp; M</v>
      </c>
      <c r="P108" s="26" t="str">
        <f>IFERROR(VLOOKUP(S108*1,'Nominal Lookup'!$B$1:$C$568,2,FALSE),"")</f>
        <v xml:space="preserve">Property - Electricity Charges </v>
      </c>
      <c r="Q108" s="57" t="str">
        <f>IF($A108&lt;&gt;"",C108,"")</f>
        <v>10020010000061103</v>
      </c>
      <c r="R108" s="55" t="str">
        <f t="shared" si="4"/>
        <v>2001</v>
      </c>
      <c r="S108" s="55" t="str">
        <f t="shared" si="5"/>
        <v>61103</v>
      </c>
    </row>
    <row r="109" spans="1:19" ht="25" x14ac:dyDescent="0.25">
      <c r="A109" s="5" t="s">
        <v>2289</v>
      </c>
      <c r="B109" s="6">
        <v>45814</v>
      </c>
      <c r="C109" s="5" t="s">
        <v>128</v>
      </c>
      <c r="D109" s="52">
        <v>2520</v>
      </c>
      <c r="E109" s="5" t="s">
        <v>2172</v>
      </c>
      <c r="F109" s="1"/>
      <c r="K109" s="54">
        <f t="shared" si="3"/>
        <v>45814</v>
      </c>
      <c r="L109" s="54" t="str">
        <f>IF($A109&lt;&gt;"",A109,"")</f>
        <v>001427</v>
      </c>
      <c r="M109" s="59">
        <f>IF($A109&lt;&gt;"",D109,"")</f>
        <v>2520</v>
      </c>
      <c r="N109" s="27" t="str">
        <f>IF($A109&lt;&gt;"",E109,"")</f>
        <v>THE OAK TREE GUEST HOUSE</v>
      </c>
      <c r="O109" s="26" t="str">
        <f>IFERROR(VLOOKUP(R109*1,CC[[New Cost Centre]:[Description]],3,FALSE),"")</f>
        <v>Housing Needs Service</v>
      </c>
      <c r="P109" s="26" t="str">
        <f>IFERROR(VLOOKUP(S109*1,'Nominal Lookup'!$B$1:$C$568,2,FALSE),"")</f>
        <v>Transf - HB B&amp;B Allow pmnt</v>
      </c>
      <c r="Q109" s="57" t="str">
        <f>IF($A109&lt;&gt;"",C109,"")</f>
        <v>10010160000066002</v>
      </c>
      <c r="R109" s="55" t="str">
        <f t="shared" si="4"/>
        <v>1016</v>
      </c>
      <c r="S109" s="55" t="str">
        <f t="shared" si="5"/>
        <v>66002</v>
      </c>
    </row>
    <row r="110" spans="1:19" ht="25" x14ac:dyDescent="0.25">
      <c r="A110" s="5" t="s">
        <v>2290</v>
      </c>
      <c r="B110" s="6">
        <v>45814</v>
      </c>
      <c r="C110" s="5" t="s">
        <v>128</v>
      </c>
      <c r="D110" s="52">
        <v>2016</v>
      </c>
      <c r="E110" s="5" t="s">
        <v>2172</v>
      </c>
      <c r="F110" s="1"/>
      <c r="K110" s="54">
        <f t="shared" si="3"/>
        <v>45814</v>
      </c>
      <c r="L110" s="54" t="str">
        <f>IF($A110&lt;&gt;"",A110,"")</f>
        <v>001788</v>
      </c>
      <c r="M110" s="59">
        <f>IF($A110&lt;&gt;"",D110,"")</f>
        <v>2016</v>
      </c>
      <c r="N110" s="27" t="str">
        <f>IF($A110&lt;&gt;"",E110,"")</f>
        <v>THE OAK TREE GUEST HOUSE</v>
      </c>
      <c r="O110" s="26" t="str">
        <f>IFERROR(VLOOKUP(R110*1,CC[[New Cost Centre]:[Description]],3,FALSE),"")</f>
        <v>Housing Needs Service</v>
      </c>
      <c r="P110" s="26" t="str">
        <f>IFERROR(VLOOKUP(S110*1,'Nominal Lookup'!$B$1:$C$568,2,FALSE),"")</f>
        <v>Transf - HB B&amp;B Allow pmnt</v>
      </c>
      <c r="Q110" s="57" t="str">
        <f>IF($A110&lt;&gt;"",C110,"")</f>
        <v>10010160000066002</v>
      </c>
      <c r="R110" s="55" t="str">
        <f t="shared" si="4"/>
        <v>1016</v>
      </c>
      <c r="S110" s="55" t="str">
        <f t="shared" si="5"/>
        <v>66002</v>
      </c>
    </row>
    <row r="111" spans="1:19" x14ac:dyDescent="0.25">
      <c r="A111" s="5" t="s">
        <v>2291</v>
      </c>
      <c r="B111" s="6">
        <v>45814</v>
      </c>
      <c r="C111" s="5" t="s">
        <v>2292</v>
      </c>
      <c r="D111" s="52">
        <v>1798.8</v>
      </c>
      <c r="E111" s="5" t="s">
        <v>2293</v>
      </c>
      <c r="F111" s="1"/>
      <c r="K111" s="54">
        <f t="shared" si="3"/>
        <v>45814</v>
      </c>
      <c r="L111" s="54" t="str">
        <f>IF($A111&lt;&gt;"",A111,"")</f>
        <v>001601</v>
      </c>
      <c r="M111" s="59">
        <f>IF($A111&lt;&gt;"",D111,"")</f>
        <v>1798.8</v>
      </c>
      <c r="N111" s="27" t="str">
        <f>IF($A111&lt;&gt;"",E111,"")</f>
        <v>AECOM Ltd</v>
      </c>
      <c r="O111" s="26" t="str">
        <f>IFERROR(VLOOKUP(R111*1,CC[[New Cost Centre]:[Description]],3,FALSE),"")</f>
        <v>Environmental Protection</v>
      </c>
      <c r="P111" s="26" t="str">
        <f>IFERROR(VLOOKUP(S111*1,'Nominal Lookup'!$B$1:$C$568,2,FALSE),"")</f>
        <v>S&amp;S - Sub contractors</v>
      </c>
      <c r="Q111" s="57" t="str">
        <f>IF($A111&lt;&gt;"",C111,"")</f>
        <v>10030050000064009</v>
      </c>
      <c r="R111" s="55" t="str">
        <f t="shared" si="4"/>
        <v>3005</v>
      </c>
      <c r="S111" s="55" t="str">
        <f t="shared" si="5"/>
        <v>64009</v>
      </c>
    </row>
    <row r="112" spans="1:19" x14ac:dyDescent="0.25">
      <c r="A112" s="5" t="s">
        <v>2294</v>
      </c>
      <c r="B112" s="6">
        <v>45814</v>
      </c>
      <c r="C112" s="5" t="s">
        <v>222</v>
      </c>
      <c r="D112" s="52">
        <v>1675.8</v>
      </c>
      <c r="E112" s="5" t="s">
        <v>2127</v>
      </c>
      <c r="F112" s="1"/>
      <c r="K112" s="54">
        <f t="shared" si="3"/>
        <v>45814</v>
      </c>
      <c r="L112" s="54" t="str">
        <f>IF($A112&lt;&gt;"",A112,"")</f>
        <v>001476</v>
      </c>
      <c r="M112" s="59">
        <f>IF($A112&lt;&gt;"",D112,"")</f>
        <v>1675.8</v>
      </c>
      <c r="N112" s="27" t="str">
        <f>IF($A112&lt;&gt;"",E112,"")</f>
        <v>Park Avenue Recruitment</v>
      </c>
      <c r="O112" s="26" t="str">
        <f>IFERROR(VLOOKUP(R112*1,CC[[New Cost Centre]:[Description]],3,FALSE),"")</f>
        <v>Planning Development</v>
      </c>
      <c r="P112" s="26" t="str">
        <f>IFERROR(VLOOKUP(S112*1,'Nominal Lookup'!$B$1:$C$568,2,FALSE),"")</f>
        <v>S&amp;S - Consultants - projects</v>
      </c>
      <c r="Q112" s="57" t="str">
        <f>IF($A112&lt;&gt;"",C112,"")</f>
        <v>10030110000064028</v>
      </c>
      <c r="R112" s="55" t="str">
        <f t="shared" si="4"/>
        <v>3011</v>
      </c>
      <c r="S112" s="55" t="str">
        <f t="shared" si="5"/>
        <v>64028</v>
      </c>
    </row>
    <row r="113" spans="1:19" ht="25" x14ac:dyDescent="0.25">
      <c r="A113" s="5" t="s">
        <v>2295</v>
      </c>
      <c r="B113" s="6">
        <v>45814</v>
      </c>
      <c r="C113" s="5" t="s">
        <v>128</v>
      </c>
      <c r="D113" s="52">
        <v>1092</v>
      </c>
      <c r="E113" s="5" t="s">
        <v>2172</v>
      </c>
      <c r="F113" s="1"/>
      <c r="K113" s="54">
        <f t="shared" si="3"/>
        <v>45814</v>
      </c>
      <c r="L113" s="54" t="str">
        <f>IF($A113&lt;&gt;"",A113,"")</f>
        <v>001428</v>
      </c>
      <c r="M113" s="59">
        <f>IF($A113&lt;&gt;"",D113,"")</f>
        <v>1092</v>
      </c>
      <c r="N113" s="27" t="str">
        <f>IF($A113&lt;&gt;"",E113,"")</f>
        <v>THE OAK TREE GUEST HOUSE</v>
      </c>
      <c r="O113" s="26" t="str">
        <f>IFERROR(VLOOKUP(R113*1,CC[[New Cost Centre]:[Description]],3,FALSE),"")</f>
        <v>Housing Needs Service</v>
      </c>
      <c r="P113" s="26" t="str">
        <f>IFERROR(VLOOKUP(S113*1,'Nominal Lookup'!$B$1:$C$568,2,FALSE),"")</f>
        <v>Transf - HB B&amp;B Allow pmnt</v>
      </c>
      <c r="Q113" s="57" t="str">
        <f>IF($A113&lt;&gt;"",C113,"")</f>
        <v>10010160000066002</v>
      </c>
      <c r="R113" s="55" t="str">
        <f t="shared" si="4"/>
        <v>1016</v>
      </c>
      <c r="S113" s="55" t="str">
        <f t="shared" si="5"/>
        <v>66002</v>
      </c>
    </row>
    <row r="114" spans="1:19" x14ac:dyDescent="0.25">
      <c r="A114" s="5" t="s">
        <v>2296</v>
      </c>
      <c r="B114" s="6">
        <v>45814</v>
      </c>
      <c r="C114" s="5" t="s">
        <v>167</v>
      </c>
      <c r="D114" s="52">
        <v>885.12</v>
      </c>
      <c r="E114" s="5" t="s">
        <v>2297</v>
      </c>
      <c r="F114" s="1"/>
      <c r="K114" s="54">
        <f t="shared" si="3"/>
        <v>45814</v>
      </c>
      <c r="L114" s="54" t="str">
        <f>IF($A114&lt;&gt;"",A114,"")</f>
        <v>001421</v>
      </c>
      <c r="M114" s="59">
        <f>IF($A114&lt;&gt;"",D114,"")</f>
        <v>885.12</v>
      </c>
      <c r="N114" s="27" t="str">
        <f>IF($A114&lt;&gt;"",E114,"")</f>
        <v>Wastecare Ltd</v>
      </c>
      <c r="O114" s="26" t="str">
        <f>IFERROR(VLOOKUP(R114*1,CC[[New Cost Centre]:[Description]],3,FALSE),"")</f>
        <v>Admin Bldgs - R &amp; M</v>
      </c>
      <c r="P114" s="26" t="str">
        <f>IFERROR(VLOOKUP(S114*1,'Nominal Lookup'!$B$1:$C$568,2,FALSE),"")</f>
        <v>S&amp;S - Waste collection services</v>
      </c>
      <c r="Q114" s="57" t="str">
        <f>IF($A114&lt;&gt;"",C114,"")</f>
        <v>10020010000064040</v>
      </c>
      <c r="R114" s="55" t="str">
        <f t="shared" si="4"/>
        <v>2001</v>
      </c>
      <c r="S114" s="55" t="str">
        <f t="shared" si="5"/>
        <v>64040</v>
      </c>
    </row>
    <row r="115" spans="1:19" x14ac:dyDescent="0.25">
      <c r="A115" s="5" t="s">
        <v>2298</v>
      </c>
      <c r="B115" s="6">
        <v>45814</v>
      </c>
      <c r="C115" s="5" t="s">
        <v>277</v>
      </c>
      <c r="D115" s="52">
        <v>528</v>
      </c>
      <c r="E115" s="5" t="s">
        <v>278</v>
      </c>
      <c r="F115" s="1"/>
      <c r="K115" s="54">
        <f t="shared" si="3"/>
        <v>45814</v>
      </c>
      <c r="L115" s="54" t="str">
        <f>IF($A115&lt;&gt;"",A115,"")</f>
        <v>001372</v>
      </c>
      <c r="M115" s="59">
        <f>IF($A115&lt;&gt;"",D115,"")</f>
        <v>528</v>
      </c>
      <c r="N115" s="27" t="str">
        <f>IF($A115&lt;&gt;"",E115,"")</f>
        <v>Planning Portal</v>
      </c>
      <c r="O115" s="26" t="str">
        <f>IFERROR(VLOOKUP(R115*1,CC[[New Cost Centre]:[Description]],3,FALSE),"")</f>
        <v>Planning Development</v>
      </c>
      <c r="P115" s="26" t="str">
        <f>IFERROR(VLOOKUP(S115*1,'Nominal Lookup'!$B$1:$C$568,2,FALSE),"")</f>
        <v>Inc - Planning - application fees</v>
      </c>
      <c r="Q115" s="57" t="str">
        <f>IF($A115&lt;&gt;"",C115,"")</f>
        <v>10030110000042015</v>
      </c>
      <c r="R115" s="55" t="str">
        <f t="shared" si="4"/>
        <v>3011</v>
      </c>
      <c r="S115" s="55" t="str">
        <f t="shared" si="5"/>
        <v>42015</v>
      </c>
    </row>
    <row r="116" spans="1:19" x14ac:dyDescent="0.25">
      <c r="A116" s="5" t="s">
        <v>2299</v>
      </c>
      <c r="B116" s="6">
        <v>45814</v>
      </c>
      <c r="C116" s="5" t="s">
        <v>72</v>
      </c>
      <c r="D116" s="52">
        <v>312.24</v>
      </c>
      <c r="E116" s="5" t="s">
        <v>73</v>
      </c>
      <c r="F116" s="1"/>
      <c r="K116" s="54">
        <f t="shared" si="3"/>
        <v>45814</v>
      </c>
      <c r="L116" s="54" t="str">
        <f>IF($A116&lt;&gt;"",A116,"")</f>
        <v>001423</v>
      </c>
      <c r="M116" s="59">
        <f>IF($A116&lt;&gt;"",D116,"")</f>
        <v>312.24</v>
      </c>
      <c r="N116" s="27" t="str">
        <f>IF($A116&lt;&gt;"",E116,"")</f>
        <v>Hampshire Media</v>
      </c>
      <c r="O116" s="26" t="str">
        <f>IFERROR(VLOOKUP(R116*1,CC[[New Cost Centre]:[Description]],3,FALSE),"")</f>
        <v>Planning Development</v>
      </c>
      <c r="P116" s="26" t="str">
        <f>IFERROR(VLOOKUP(S116*1,'Nominal Lookup'!$B$1:$C$568,2,FALSE),"")</f>
        <v>S&amp;S - Advertising</v>
      </c>
      <c r="Q116" s="57" t="str">
        <f>IF($A116&lt;&gt;"",C116,"")</f>
        <v>10030110000064013</v>
      </c>
      <c r="R116" s="55" t="str">
        <f t="shared" si="4"/>
        <v>3011</v>
      </c>
      <c r="S116" s="55" t="str">
        <f t="shared" si="5"/>
        <v>64013</v>
      </c>
    </row>
    <row r="117" spans="1:19" x14ac:dyDescent="0.25">
      <c r="A117" s="5" t="s">
        <v>2300</v>
      </c>
      <c r="B117" s="6">
        <v>45814</v>
      </c>
      <c r="C117" s="5" t="s">
        <v>277</v>
      </c>
      <c r="D117" s="52">
        <v>262</v>
      </c>
      <c r="E117" s="5" t="s">
        <v>278</v>
      </c>
      <c r="F117" s="1"/>
      <c r="K117" s="54">
        <f t="shared" si="3"/>
        <v>45814</v>
      </c>
      <c r="L117" s="54" t="str">
        <f>IF($A117&lt;&gt;"",A117,"")</f>
        <v>001371</v>
      </c>
      <c r="M117" s="59">
        <f>IF($A117&lt;&gt;"",D117,"")</f>
        <v>262</v>
      </c>
      <c r="N117" s="27" t="str">
        <f>IF($A117&lt;&gt;"",E117,"")</f>
        <v>Planning Portal</v>
      </c>
      <c r="O117" s="26" t="str">
        <f>IFERROR(VLOOKUP(R117*1,CC[[New Cost Centre]:[Description]],3,FALSE),"")</f>
        <v>Planning Development</v>
      </c>
      <c r="P117" s="26" t="str">
        <f>IFERROR(VLOOKUP(S117*1,'Nominal Lookup'!$B$1:$C$568,2,FALSE),"")</f>
        <v>Inc - Planning - application fees</v>
      </c>
      <c r="Q117" s="57" t="str">
        <f>IF($A117&lt;&gt;"",C117,"")</f>
        <v>10030110000042015</v>
      </c>
      <c r="R117" s="55" t="str">
        <f t="shared" si="4"/>
        <v>3011</v>
      </c>
      <c r="S117" s="55" t="str">
        <f t="shared" si="5"/>
        <v>42015</v>
      </c>
    </row>
    <row r="118" spans="1:19" x14ac:dyDescent="0.25">
      <c r="A118" s="5" t="s">
        <v>2301</v>
      </c>
      <c r="B118" s="6">
        <v>45813</v>
      </c>
      <c r="C118" s="5" t="s">
        <v>2302</v>
      </c>
      <c r="D118" s="52">
        <v>7075.72</v>
      </c>
      <c r="E118" s="5" t="s">
        <v>2303</v>
      </c>
      <c r="F118" s="1"/>
      <c r="K118" s="54">
        <f t="shared" si="3"/>
        <v>45813</v>
      </c>
      <c r="L118" s="54" t="str">
        <f>IF($A118&lt;&gt;"",A118,"")</f>
        <v>001348</v>
      </c>
      <c r="M118" s="59">
        <f>IF($A118&lt;&gt;"",D118,"")</f>
        <v>7075.72</v>
      </c>
      <c r="N118" s="27" t="str">
        <f>IF($A118&lt;&gt;"",E118,"")</f>
        <v>Local Partnership</v>
      </c>
      <c r="O118" s="26" t="str">
        <f>IFERROR(VLOOKUP(R118*1,CC[[New Cost Centre]:[Description]],3,FALSE),"")</f>
        <v>Climate Change</v>
      </c>
      <c r="P118" s="26" t="str">
        <f>IFERROR(VLOOKUP(S118*1,'Nominal Lookup'!$B$1:$C$568,2,FALSE),"")</f>
        <v>S&amp;S - Consultants - projects</v>
      </c>
      <c r="Q118" s="57" t="str">
        <f>IF($A118&lt;&gt;"",C118,"")</f>
        <v>10020060000064028</v>
      </c>
      <c r="R118" s="55" t="str">
        <f t="shared" si="4"/>
        <v>2006</v>
      </c>
      <c r="S118" s="55" t="str">
        <f t="shared" si="5"/>
        <v>64028</v>
      </c>
    </row>
    <row r="119" spans="1:19" x14ac:dyDescent="0.25">
      <c r="A119" s="5" t="s">
        <v>2304</v>
      </c>
      <c r="B119" s="6">
        <v>45813</v>
      </c>
      <c r="C119" s="5" t="s">
        <v>54</v>
      </c>
      <c r="D119" s="52">
        <v>2029.87</v>
      </c>
      <c r="E119" s="5" t="s">
        <v>2305</v>
      </c>
      <c r="F119" s="1"/>
      <c r="K119" s="54">
        <f t="shared" si="3"/>
        <v>45813</v>
      </c>
      <c r="L119" s="54" t="str">
        <f>IF($A119&lt;&gt;"",A119,"")</f>
        <v>001408</v>
      </c>
      <c r="M119" s="59">
        <f>IF($A119&lt;&gt;"",D119,"")</f>
        <v>2029.87</v>
      </c>
      <c r="N119" s="27" t="str">
        <f>IF($A119&lt;&gt;"",E119,"")</f>
        <v>Prism Medical U</v>
      </c>
      <c r="O119" s="26" t="str">
        <f>IFERROR(VLOOKUP(R119*1,CC[[New Cost Centre]:[Description]],3,FALSE),"")</f>
        <v>Disabled Facs - Mandatory</v>
      </c>
      <c r="P119" s="26" t="str">
        <f>IFERROR(VLOOKUP(S119*1,'Nominal Lookup'!$B$1:$C$568,2,FALSE),"")</f>
        <v>Cap - Capital grants other - Expend</v>
      </c>
      <c r="Q119" s="57" t="str">
        <f>IF($A119&lt;&gt;"",C119,"")</f>
        <v>10016000000069015</v>
      </c>
      <c r="R119" s="55" t="str">
        <f t="shared" si="4"/>
        <v>1600</v>
      </c>
      <c r="S119" s="55" t="str">
        <f t="shared" si="5"/>
        <v>69015</v>
      </c>
    </row>
    <row r="120" spans="1:19" x14ac:dyDescent="0.25">
      <c r="A120" s="5" t="s">
        <v>2306</v>
      </c>
      <c r="B120" s="6">
        <v>45813</v>
      </c>
      <c r="C120" s="5" t="s">
        <v>15</v>
      </c>
      <c r="D120" s="52">
        <v>895.44</v>
      </c>
      <c r="E120" s="5" t="s">
        <v>2161</v>
      </c>
      <c r="F120" s="1"/>
      <c r="K120" s="54">
        <f t="shared" si="3"/>
        <v>45813</v>
      </c>
      <c r="L120" s="54" t="str">
        <f>IF($A120&lt;&gt;"",A120,"")</f>
        <v>001426</v>
      </c>
      <c r="M120" s="59">
        <f>IF($A120&lt;&gt;"",D120,"")</f>
        <v>895.44</v>
      </c>
      <c r="N120" s="27" t="str">
        <f>IF($A120&lt;&gt;"",E120,"")</f>
        <v>VIVID Housing Ltd</v>
      </c>
      <c r="O120" s="26" t="str">
        <f>IFERROR(VLOOKUP(R120*1,CC[[New Cost Centre]:[Description]],3,FALSE),"")</f>
        <v>Housing Needs Service</v>
      </c>
      <c r="P120" s="26" t="str">
        <f>IFERROR(VLOOKUP(S120*1,'Nominal Lookup'!$B$1:$C$568,2,FALSE),"")</f>
        <v>S&amp;S - Homelessness Costs</v>
      </c>
      <c r="Q120" s="57" t="str">
        <f>IF($A120&lt;&gt;"",C120,"")</f>
        <v>10010160000064043</v>
      </c>
      <c r="R120" s="55" t="str">
        <f t="shared" si="4"/>
        <v>1016</v>
      </c>
      <c r="S120" s="55" t="str">
        <f t="shared" si="5"/>
        <v>64043</v>
      </c>
    </row>
    <row r="121" spans="1:19" x14ac:dyDescent="0.25">
      <c r="A121" s="5" t="s">
        <v>2307</v>
      </c>
      <c r="B121" s="6">
        <v>45813</v>
      </c>
      <c r="C121" s="5" t="s">
        <v>494</v>
      </c>
      <c r="D121" s="52">
        <v>740.06</v>
      </c>
      <c r="E121" s="5" t="s">
        <v>2147</v>
      </c>
      <c r="F121" s="1"/>
      <c r="K121" s="54">
        <f t="shared" si="3"/>
        <v>45813</v>
      </c>
      <c r="L121" s="54" t="str">
        <f>IF($A121&lt;&gt;"",A121,"")</f>
        <v>001410</v>
      </c>
      <c r="M121" s="59">
        <f>IF($A121&lt;&gt;"",D121,"")</f>
        <v>740.06</v>
      </c>
      <c r="N121" s="27" t="str">
        <f>IF($A121&lt;&gt;"",E121,"")</f>
        <v>Venus Recruitment</v>
      </c>
      <c r="O121" s="26" t="str">
        <f>IFERROR(VLOOKUP(R121*1,CC[[New Cost Centre]:[Description]],3,FALSE),"")</f>
        <v>Business Support Staff</v>
      </c>
      <c r="P121" s="26" t="str">
        <f>IFERROR(VLOOKUP(S121*1,'Nominal Lookup'!$B$1:$C$568,2,FALSE),"")</f>
        <v>Salary - Agency Staff</v>
      </c>
      <c r="Q121" s="57" t="str">
        <f>IF($A121&lt;&gt;"",C121,"")</f>
        <v>10020020000060019</v>
      </c>
      <c r="R121" s="55" t="str">
        <f t="shared" si="4"/>
        <v>2002</v>
      </c>
      <c r="S121" s="55" t="str">
        <f t="shared" si="5"/>
        <v>60019</v>
      </c>
    </row>
    <row r="122" spans="1:19" x14ac:dyDescent="0.25">
      <c r="A122" s="5" t="s">
        <v>2308</v>
      </c>
      <c r="B122" s="6">
        <v>45813</v>
      </c>
      <c r="C122" s="5" t="s">
        <v>494</v>
      </c>
      <c r="D122" s="52">
        <v>726.43</v>
      </c>
      <c r="E122" s="5" t="s">
        <v>2147</v>
      </c>
      <c r="F122" s="1"/>
      <c r="K122" s="54">
        <f t="shared" si="3"/>
        <v>45813</v>
      </c>
      <c r="L122" s="54" t="str">
        <f>IF($A122&lt;&gt;"",A122,"")</f>
        <v>001424</v>
      </c>
      <c r="M122" s="59">
        <f>IF($A122&lt;&gt;"",D122,"")</f>
        <v>726.43</v>
      </c>
      <c r="N122" s="27" t="str">
        <f>IF($A122&lt;&gt;"",E122,"")</f>
        <v>Venus Recruitment</v>
      </c>
      <c r="O122" s="26" t="str">
        <f>IFERROR(VLOOKUP(R122*1,CC[[New Cost Centre]:[Description]],3,FALSE),"")</f>
        <v>Business Support Staff</v>
      </c>
      <c r="P122" s="26" t="str">
        <f>IFERROR(VLOOKUP(S122*1,'Nominal Lookup'!$B$1:$C$568,2,FALSE),"")</f>
        <v>Salary - Agency Staff</v>
      </c>
      <c r="Q122" s="57" t="str">
        <f>IF($A122&lt;&gt;"",C122,"")</f>
        <v>10020020000060019</v>
      </c>
      <c r="R122" s="55" t="str">
        <f t="shared" si="4"/>
        <v>2002</v>
      </c>
      <c r="S122" s="55" t="str">
        <f t="shared" si="5"/>
        <v>60019</v>
      </c>
    </row>
    <row r="123" spans="1:19" x14ac:dyDescent="0.25">
      <c r="A123" s="5" t="s">
        <v>2309</v>
      </c>
      <c r="B123" s="6">
        <v>45813</v>
      </c>
      <c r="C123" s="5" t="s">
        <v>54</v>
      </c>
      <c r="D123" s="52">
        <v>575.65</v>
      </c>
      <c r="E123" s="5" t="s">
        <v>2310</v>
      </c>
      <c r="F123" s="1"/>
      <c r="K123" s="54">
        <f t="shared" si="3"/>
        <v>45813</v>
      </c>
      <c r="L123" s="54" t="str">
        <f>IF($A123&lt;&gt;"",A123,"")</f>
        <v>001597</v>
      </c>
      <c r="M123" s="59">
        <f>IF($A123&lt;&gt;"",D123,"")</f>
        <v>575.65</v>
      </c>
      <c r="N123" s="27" t="str">
        <f>IF($A123&lt;&gt;"",E123,"")</f>
        <v xml:space="preserve">BJC Design </v>
      </c>
      <c r="O123" s="26" t="str">
        <f>IFERROR(VLOOKUP(R123*1,CC[[New Cost Centre]:[Description]],3,FALSE),"")</f>
        <v>Disabled Facs - Mandatory</v>
      </c>
      <c r="P123" s="26" t="str">
        <f>IFERROR(VLOOKUP(S123*1,'Nominal Lookup'!$B$1:$C$568,2,FALSE),"")</f>
        <v>Cap - Capital grants other - Expend</v>
      </c>
      <c r="Q123" s="57" t="str">
        <f>IF($A123&lt;&gt;"",C123,"")</f>
        <v>10016000000069015</v>
      </c>
      <c r="R123" s="55" t="str">
        <f t="shared" si="4"/>
        <v>1600</v>
      </c>
      <c r="S123" s="55" t="str">
        <f t="shared" si="5"/>
        <v>69015</v>
      </c>
    </row>
    <row r="124" spans="1:19" x14ac:dyDescent="0.25">
      <c r="A124" s="5" t="s">
        <v>2311</v>
      </c>
      <c r="B124" s="6">
        <v>45813</v>
      </c>
      <c r="C124" s="5" t="s">
        <v>336</v>
      </c>
      <c r="D124" s="52">
        <v>289.62</v>
      </c>
      <c r="E124" s="5" t="s">
        <v>2182</v>
      </c>
      <c r="F124" s="1"/>
      <c r="K124" s="54">
        <f t="shared" si="3"/>
        <v>45813</v>
      </c>
      <c r="L124" s="54" t="str">
        <f>IF($A124&lt;&gt;"",A124,"")</f>
        <v>001663</v>
      </c>
      <c r="M124" s="59">
        <f>IF($A124&lt;&gt;"",D124,"")</f>
        <v>289.62</v>
      </c>
      <c r="N124" s="27" t="str">
        <f>IF($A124&lt;&gt;"",E124,"")</f>
        <v>Ross And Roberts</v>
      </c>
      <c r="O124" s="26" t="str">
        <f>IFERROR(VLOOKUP(R124*1,CC[[New Cost Centre]:[Description]],3,FALSE),"")</f>
        <v>Revs &amp; Bens Admin &amp; Court Fees</v>
      </c>
      <c r="P124" s="26" t="str">
        <f>IFERROR(VLOOKUP(S124*1,'Nominal Lookup'!$B$1:$C$568,2,FALSE),"")</f>
        <v>S&amp;S - Court costs</v>
      </c>
      <c r="Q124" s="57" t="str">
        <f>IF($A124&lt;&gt;"",C124,"")</f>
        <v>10020300000064012</v>
      </c>
      <c r="R124" s="55" t="str">
        <f t="shared" si="4"/>
        <v>2030</v>
      </c>
      <c r="S124" s="55" t="str">
        <f t="shared" si="5"/>
        <v>64012</v>
      </c>
    </row>
    <row r="125" spans="1:19" ht="25" x14ac:dyDescent="0.25">
      <c r="A125" s="5" t="s">
        <v>2312</v>
      </c>
      <c r="B125" s="6">
        <v>45812</v>
      </c>
      <c r="C125" s="5" t="s">
        <v>54</v>
      </c>
      <c r="D125" s="52">
        <v>5330.15</v>
      </c>
      <c r="E125" s="5" t="s">
        <v>2313</v>
      </c>
      <c r="F125" s="1"/>
      <c r="K125" s="54">
        <f t="shared" si="3"/>
        <v>45812</v>
      </c>
      <c r="L125" s="54" t="str">
        <f>IF($A125&lt;&gt;"",A125,"")</f>
        <v>001509</v>
      </c>
      <c r="M125" s="59">
        <f>IF($A125&lt;&gt;"",D125,"")</f>
        <v>5330.15</v>
      </c>
      <c r="N125" s="27" t="str">
        <f>IF($A125&lt;&gt;"",E125,"")</f>
        <v>Southern Counties Building Solutions</v>
      </c>
      <c r="O125" s="26" t="str">
        <f>IFERROR(VLOOKUP(R125*1,CC[[New Cost Centre]:[Description]],3,FALSE),"")</f>
        <v>Disabled Facs - Mandatory</v>
      </c>
      <c r="P125" s="26" t="str">
        <f>IFERROR(VLOOKUP(S125*1,'Nominal Lookup'!$B$1:$C$568,2,FALSE),"")</f>
        <v>Cap - Capital grants other - Expend</v>
      </c>
      <c r="Q125" s="57" t="str">
        <f>IF($A125&lt;&gt;"",C125,"")</f>
        <v>10016000000069015</v>
      </c>
      <c r="R125" s="55" t="str">
        <f t="shared" si="4"/>
        <v>1600</v>
      </c>
      <c r="S125" s="55" t="str">
        <f t="shared" si="5"/>
        <v>69015</v>
      </c>
    </row>
    <row r="126" spans="1:19" x14ac:dyDescent="0.25">
      <c r="A126" s="5" t="s">
        <v>2314</v>
      </c>
      <c r="B126" s="6">
        <v>45812</v>
      </c>
      <c r="C126" s="5" t="s">
        <v>54</v>
      </c>
      <c r="D126" s="52">
        <v>4486</v>
      </c>
      <c r="E126" s="5" t="s">
        <v>55</v>
      </c>
      <c r="F126" s="1"/>
      <c r="K126" s="54">
        <f t="shared" si="3"/>
        <v>45812</v>
      </c>
      <c r="L126" s="54" t="str">
        <f>IF($A126&lt;&gt;"",A126,"")</f>
        <v>001458</v>
      </c>
      <c r="M126" s="59">
        <f>IF($A126&lt;&gt;"",D126,"")</f>
        <v>4486</v>
      </c>
      <c r="N126" s="27" t="str">
        <f>IF($A126&lt;&gt;"",E126,"")</f>
        <v>Liftech Systems</v>
      </c>
      <c r="O126" s="26" t="str">
        <f>IFERROR(VLOOKUP(R126*1,CC[[New Cost Centre]:[Description]],3,FALSE),"")</f>
        <v>Disabled Facs - Mandatory</v>
      </c>
      <c r="P126" s="26" t="str">
        <f>IFERROR(VLOOKUP(S126*1,'Nominal Lookup'!$B$1:$C$568,2,FALSE),"")</f>
        <v>Cap - Capital grants other - Expend</v>
      </c>
      <c r="Q126" s="57" t="str">
        <f>IF($A126&lt;&gt;"",C126,"")</f>
        <v>10016000000069015</v>
      </c>
      <c r="R126" s="55" t="str">
        <f t="shared" si="4"/>
        <v>1600</v>
      </c>
      <c r="S126" s="55" t="str">
        <f t="shared" si="5"/>
        <v>69015</v>
      </c>
    </row>
    <row r="127" spans="1:19" x14ac:dyDescent="0.25">
      <c r="A127" s="5" t="s">
        <v>2315</v>
      </c>
      <c r="B127" s="6">
        <v>45812</v>
      </c>
      <c r="C127" s="5" t="s">
        <v>222</v>
      </c>
      <c r="D127" s="52">
        <v>1504.8</v>
      </c>
      <c r="E127" s="5" t="s">
        <v>2127</v>
      </c>
      <c r="F127" s="1"/>
      <c r="K127" s="54">
        <f t="shared" si="3"/>
        <v>45812</v>
      </c>
      <c r="L127" s="54" t="str">
        <f>IF($A127&lt;&gt;"",A127,"")</f>
        <v>001349</v>
      </c>
      <c r="M127" s="59">
        <f>IF($A127&lt;&gt;"",D127,"")</f>
        <v>1504.8</v>
      </c>
      <c r="N127" s="27" t="str">
        <f>IF($A127&lt;&gt;"",E127,"")</f>
        <v>Park Avenue Recruitment</v>
      </c>
      <c r="O127" s="26" t="str">
        <f>IFERROR(VLOOKUP(R127*1,CC[[New Cost Centre]:[Description]],3,FALSE),"")</f>
        <v>Planning Development</v>
      </c>
      <c r="P127" s="26" t="str">
        <f>IFERROR(VLOOKUP(S127*1,'Nominal Lookup'!$B$1:$C$568,2,FALSE),"")</f>
        <v>S&amp;S - Consultants - projects</v>
      </c>
      <c r="Q127" s="57" t="str">
        <f>IF($A127&lt;&gt;"",C127,"")</f>
        <v>10030110000064028</v>
      </c>
      <c r="R127" s="55" t="str">
        <f t="shared" si="4"/>
        <v>3011</v>
      </c>
      <c r="S127" s="55" t="str">
        <f t="shared" si="5"/>
        <v>64028</v>
      </c>
    </row>
    <row r="128" spans="1:19" ht="25" x14ac:dyDescent="0.25">
      <c r="A128" s="5" t="s">
        <v>2316</v>
      </c>
      <c r="B128" s="6">
        <v>45812</v>
      </c>
      <c r="C128" s="5" t="s">
        <v>54</v>
      </c>
      <c r="D128" s="52">
        <v>519</v>
      </c>
      <c r="E128" s="5" t="s">
        <v>2313</v>
      </c>
      <c r="F128" s="1"/>
      <c r="K128" s="54">
        <f t="shared" si="3"/>
        <v>45812</v>
      </c>
      <c r="L128" s="54" t="str">
        <f>IF($A128&lt;&gt;"",A128,"")</f>
        <v>001462</v>
      </c>
      <c r="M128" s="59">
        <f>IF($A128&lt;&gt;"",D128,"")</f>
        <v>519</v>
      </c>
      <c r="N128" s="27" t="str">
        <f>IF($A128&lt;&gt;"",E128,"")</f>
        <v>Southern Counties Building Solutions</v>
      </c>
      <c r="O128" s="26" t="str">
        <f>IFERROR(VLOOKUP(R128*1,CC[[New Cost Centre]:[Description]],3,FALSE),"")</f>
        <v>Disabled Facs - Mandatory</v>
      </c>
      <c r="P128" s="26" t="str">
        <f>IFERROR(VLOOKUP(S128*1,'Nominal Lookup'!$B$1:$C$568,2,FALSE),"")</f>
        <v>Cap - Capital grants other - Expend</v>
      </c>
      <c r="Q128" s="57" t="str">
        <f>IF($A128&lt;&gt;"",C128,"")</f>
        <v>10016000000069015</v>
      </c>
      <c r="R128" s="55" t="str">
        <f t="shared" si="4"/>
        <v>1600</v>
      </c>
      <c r="S128" s="55" t="str">
        <f t="shared" si="5"/>
        <v>69015</v>
      </c>
    </row>
    <row r="129" spans="1:19" x14ac:dyDescent="0.25">
      <c r="A129" s="5" t="s">
        <v>2317</v>
      </c>
      <c r="B129" s="6">
        <v>45812</v>
      </c>
      <c r="C129" s="5" t="s">
        <v>2318</v>
      </c>
      <c r="D129" s="52">
        <v>391.56</v>
      </c>
      <c r="E129" s="5" t="s">
        <v>2161</v>
      </c>
      <c r="F129" s="1"/>
      <c r="K129" s="54">
        <f t="shared" si="3"/>
        <v>45812</v>
      </c>
      <c r="L129" s="54" t="str">
        <f>IF($A129&lt;&gt;"",A129,"")</f>
        <v>001561</v>
      </c>
      <c r="M129" s="59">
        <f>IF($A129&lt;&gt;"",D129,"")</f>
        <v>391.56</v>
      </c>
      <c r="N129" s="27" t="str">
        <f>IF($A129&lt;&gt;"",E129,"")</f>
        <v>VIVID Housing Ltd</v>
      </c>
      <c r="O129" s="26" t="str">
        <f>IFERROR(VLOOKUP(R129*1,CC[[New Cost Centre]:[Description]],3,FALSE),"")</f>
        <v>Strategic Housing Services</v>
      </c>
      <c r="P129" s="26" t="str">
        <f>IFERROR(VLOOKUP(S129*1,'Nominal Lookup'!$B$1:$C$568,2,FALSE),"")</f>
        <v>S&amp;S - Homelessness Costs</v>
      </c>
      <c r="Q129" s="57" t="str">
        <f>IF($A129&lt;&gt;"",C129,"")</f>
        <v>10010130000064043</v>
      </c>
      <c r="R129" s="55" t="str">
        <f t="shared" si="4"/>
        <v>1013</v>
      </c>
      <c r="S129" s="55" t="str">
        <f t="shared" si="5"/>
        <v>64043</v>
      </c>
    </row>
    <row r="130" spans="1:19" x14ac:dyDescent="0.25">
      <c r="A130" s="5" t="s">
        <v>2319</v>
      </c>
      <c r="B130" s="6">
        <v>45812</v>
      </c>
      <c r="C130" s="5" t="s">
        <v>175</v>
      </c>
      <c r="D130" s="52">
        <v>331.92</v>
      </c>
      <c r="E130" s="5" t="s">
        <v>2320</v>
      </c>
      <c r="F130" s="1"/>
      <c r="K130" s="54">
        <f t="shared" si="3"/>
        <v>45812</v>
      </c>
      <c r="L130" s="54" t="str">
        <f>IF($A130&lt;&gt;"",A130,"")</f>
        <v>001354</v>
      </c>
      <c r="M130" s="59">
        <f>IF($A130&lt;&gt;"",D130,"")</f>
        <v>331.92</v>
      </c>
      <c r="N130" s="27" t="str">
        <f>IF($A130&lt;&gt;"",E130,"")</f>
        <v>Hallmark Vending</v>
      </c>
      <c r="O130" s="26" t="str">
        <f>IFERROR(VLOOKUP(R130*1,CC[[New Cost Centre]:[Description]],3,FALSE),"")</f>
        <v>Admin Bldgs - R &amp; M</v>
      </c>
      <c r="P130" s="26" t="str">
        <f>IFERROR(VLOOKUP(S130*1,'Nominal Lookup'!$B$1:$C$568,2,FALSE),"")</f>
        <v>S&amp;S - Food and catering</v>
      </c>
      <c r="Q130" s="57" t="str">
        <f>IF($A130&lt;&gt;"",C130,"")</f>
        <v>10020010000064005</v>
      </c>
      <c r="R130" s="55" t="str">
        <f t="shared" si="4"/>
        <v>2001</v>
      </c>
      <c r="S130" s="55" t="str">
        <f t="shared" si="5"/>
        <v>64005</v>
      </c>
    </row>
    <row r="131" spans="1:19" x14ac:dyDescent="0.25">
      <c r="A131" s="5" t="s">
        <v>2321</v>
      </c>
      <c r="B131" s="6">
        <v>45811</v>
      </c>
      <c r="C131" s="5" t="s">
        <v>87</v>
      </c>
      <c r="D131" s="52">
        <v>2904</v>
      </c>
      <c r="E131" s="5" t="s">
        <v>2145</v>
      </c>
      <c r="F131" s="1"/>
      <c r="K131" s="54">
        <f t="shared" si="3"/>
        <v>45811</v>
      </c>
      <c r="L131" s="54" t="str">
        <f>IF($A131&lt;&gt;"",A131,"")</f>
        <v>001287</v>
      </c>
      <c r="M131" s="59">
        <f>IF($A131&lt;&gt;"",D131,"")</f>
        <v>2904</v>
      </c>
      <c r="N131" s="27" t="str">
        <f>IF($A131&lt;&gt;"",E131,"")</f>
        <v>Vivid Resourcing</v>
      </c>
      <c r="O131" s="26" t="str">
        <f>IFERROR(VLOOKUP(R131*1,CC[[New Cost Centre]:[Description]],3,FALSE),"")</f>
        <v>Env Health Commercial</v>
      </c>
      <c r="P131" s="26" t="str">
        <f>IFERROR(VLOOKUP(S131*1,'Nominal Lookup'!$B$1:$C$568,2,FALSE),"")</f>
        <v>Salary - Agency Staff</v>
      </c>
      <c r="Q131" s="57" t="str">
        <f>IF($A131&lt;&gt;"",C131,"")</f>
        <v>10030040000060019</v>
      </c>
      <c r="R131" s="55" t="str">
        <f t="shared" si="4"/>
        <v>3004</v>
      </c>
      <c r="S131" s="55" t="str">
        <f t="shared" si="5"/>
        <v>60019</v>
      </c>
    </row>
    <row r="132" spans="1:19" x14ac:dyDescent="0.25">
      <c r="A132" s="5" t="s">
        <v>2322</v>
      </c>
      <c r="B132" s="6">
        <v>45811</v>
      </c>
      <c r="C132" s="5" t="s">
        <v>401</v>
      </c>
      <c r="D132" s="52">
        <v>2864.48</v>
      </c>
      <c r="E132" s="5" t="s">
        <v>2323</v>
      </c>
      <c r="F132" s="1"/>
      <c r="K132" s="54">
        <f t="shared" si="3"/>
        <v>45811</v>
      </c>
      <c r="L132" s="54" t="str">
        <f>IF($A132&lt;&gt;"",A132,"")</f>
        <v>001537</v>
      </c>
      <c r="M132" s="59">
        <f>IF($A132&lt;&gt;"",D132,"")</f>
        <v>2864.48</v>
      </c>
      <c r="N132" s="27" t="str">
        <f>IF($A132&lt;&gt;"",E132,"")</f>
        <v>Chubb Fire &amp; Sec</v>
      </c>
      <c r="O132" s="26" t="str">
        <f>IFERROR(VLOOKUP(R132*1,CC[[New Cost Centre]:[Description]],3,FALSE),"")</f>
        <v>Admin Bldgs - R &amp; M</v>
      </c>
      <c r="P132" s="26" t="str">
        <f>IFERROR(VLOOKUP(S132*1,'Nominal Lookup'!$B$1:$C$568,2,FALSE),"")</f>
        <v>S&amp;S - Purchase of equipment</v>
      </c>
      <c r="Q132" s="57" t="str">
        <f>IF($A132&lt;&gt;"",C132,"")</f>
        <v>10020010000064000</v>
      </c>
      <c r="R132" s="55" t="str">
        <f t="shared" si="4"/>
        <v>2001</v>
      </c>
      <c r="S132" s="55" t="str">
        <f t="shared" si="5"/>
        <v>64000</v>
      </c>
    </row>
    <row r="133" spans="1:19" x14ac:dyDescent="0.25">
      <c r="A133" s="5" t="s">
        <v>2324</v>
      </c>
      <c r="B133" s="6">
        <v>45811</v>
      </c>
      <c r="C133" s="5" t="s">
        <v>2325</v>
      </c>
      <c r="D133" s="52">
        <v>2214.46</v>
      </c>
      <c r="E133" s="5" t="s">
        <v>2326</v>
      </c>
      <c r="F133" s="1"/>
      <c r="K133" s="54">
        <f t="shared" ref="K133:K196" si="6">IF(B133&lt;&gt;"",B133,"")</f>
        <v>45811</v>
      </c>
      <c r="L133" s="54" t="str">
        <f>IF($A133&lt;&gt;"",A133,"")</f>
        <v>001288</v>
      </c>
      <c r="M133" s="59">
        <f>IF($A133&lt;&gt;"",D133,"")</f>
        <v>2214.46</v>
      </c>
      <c r="N133" s="27" t="str">
        <f>IF($A133&lt;&gt;"",E133,"")</f>
        <v>South East England</v>
      </c>
      <c r="O133" s="26" t="str">
        <f>IFERROR(VLOOKUP(R133*1,CC[[New Cost Centre]:[Description]],3,FALSE),"")</f>
        <v>Support To Elected Bodies</v>
      </c>
      <c r="P133" s="26" t="str">
        <f>IFERROR(VLOOKUP(S133*1,'Nominal Lookup'!$B$1:$C$568,2,FALSE),"")</f>
        <v>S&amp;S - Subscriptions</v>
      </c>
      <c r="Q133" s="57" t="str">
        <f>IF($A133&lt;&gt;"",C133,"")</f>
        <v>10020260000064015</v>
      </c>
      <c r="R133" s="55" t="str">
        <f t="shared" ref="R133:R196" si="7">MID(Q133,4,4)</f>
        <v>2026</v>
      </c>
      <c r="S133" s="55" t="str">
        <f t="shared" ref="S133:S196" si="8">MID(Q133,13,6)</f>
        <v>64015</v>
      </c>
    </row>
    <row r="134" spans="1:19" x14ac:dyDescent="0.25">
      <c r="A134" s="5" t="s">
        <v>2327</v>
      </c>
      <c r="B134" s="6">
        <v>45811</v>
      </c>
      <c r="C134" s="5" t="s">
        <v>565</v>
      </c>
      <c r="D134" s="52">
        <v>1892.1</v>
      </c>
      <c r="E134" s="5" t="s">
        <v>2145</v>
      </c>
      <c r="F134" s="1"/>
      <c r="K134" s="54">
        <f t="shared" si="6"/>
        <v>45811</v>
      </c>
      <c r="L134" s="54" t="str">
        <f>IF($A134&lt;&gt;"",A134,"")</f>
        <v>001347</v>
      </c>
      <c r="M134" s="59">
        <f>IF($A134&lt;&gt;"",D134,"")</f>
        <v>1892.1</v>
      </c>
      <c r="N134" s="27" t="str">
        <f>IF($A134&lt;&gt;"",E134,"")</f>
        <v>Vivid Resourcing</v>
      </c>
      <c r="O134" s="26" t="str">
        <f>IFERROR(VLOOKUP(R134*1,CC[[New Cost Centre]:[Description]],3,FALSE),"")</f>
        <v>Planning Development</v>
      </c>
      <c r="P134" s="26" t="str">
        <f>IFERROR(VLOOKUP(S134*1,'Nominal Lookup'!$B$1:$C$568,2,FALSE),"")</f>
        <v>S&amp;S - Professional Fees</v>
      </c>
      <c r="Q134" s="57" t="str">
        <f>IF($A134&lt;&gt;"",C134,"")</f>
        <v>10030110000064026</v>
      </c>
      <c r="R134" s="55" t="str">
        <f t="shared" si="7"/>
        <v>3011</v>
      </c>
      <c r="S134" s="55" t="str">
        <f t="shared" si="8"/>
        <v>64026</v>
      </c>
    </row>
    <row r="135" spans="1:19" x14ac:dyDescent="0.25">
      <c r="A135" s="5" t="s">
        <v>2328</v>
      </c>
      <c r="B135" s="6">
        <v>45811</v>
      </c>
      <c r="C135" s="5" t="s">
        <v>128</v>
      </c>
      <c r="D135" s="52">
        <v>1451.09</v>
      </c>
      <c r="E135" s="5" t="s">
        <v>129</v>
      </c>
      <c r="F135" s="1"/>
      <c r="K135" s="54">
        <f t="shared" si="6"/>
        <v>45811</v>
      </c>
      <c r="L135" s="54" t="str">
        <f>IF($A135&lt;&gt;"",A135,"")</f>
        <v>001290</v>
      </c>
      <c r="M135" s="59">
        <f>IF($A135&lt;&gt;"",D135,"")</f>
        <v>1451.09</v>
      </c>
      <c r="N135" s="27" t="str">
        <f>IF($A135&lt;&gt;"",E135,"")</f>
        <v>Blanket Rentals</v>
      </c>
      <c r="O135" s="26" t="str">
        <f>IFERROR(VLOOKUP(R135*1,CC[[New Cost Centre]:[Description]],3,FALSE),"")</f>
        <v>Housing Needs Service</v>
      </c>
      <c r="P135" s="26" t="str">
        <f>IFERROR(VLOOKUP(S135*1,'Nominal Lookup'!$B$1:$C$568,2,FALSE),"")</f>
        <v>Transf - HB B&amp;B Allow pmnt</v>
      </c>
      <c r="Q135" s="57" t="str">
        <f>IF($A135&lt;&gt;"",C135,"")</f>
        <v>10010160000066002</v>
      </c>
      <c r="R135" s="55" t="str">
        <f t="shared" si="7"/>
        <v>1016</v>
      </c>
      <c r="S135" s="55" t="str">
        <f t="shared" si="8"/>
        <v>66002</v>
      </c>
    </row>
    <row r="136" spans="1:19" x14ac:dyDescent="0.25">
      <c r="A136" s="5" t="s">
        <v>2329</v>
      </c>
      <c r="B136" s="6">
        <v>45811</v>
      </c>
      <c r="C136" s="5" t="s">
        <v>103</v>
      </c>
      <c r="D136" s="52">
        <v>1375.28</v>
      </c>
      <c r="E136" s="5" t="s">
        <v>147</v>
      </c>
      <c r="F136" s="1"/>
      <c r="K136" s="54">
        <f t="shared" si="6"/>
        <v>45811</v>
      </c>
      <c r="L136" s="54" t="str">
        <f>IF($A136&lt;&gt;"",A136,"")</f>
        <v>001511</v>
      </c>
      <c r="M136" s="59">
        <f>IF($A136&lt;&gt;"",D136,"")</f>
        <v>1375.28</v>
      </c>
      <c r="N136" s="27" t="str">
        <f>IF($A136&lt;&gt;"",E136,"")</f>
        <v>Quadient UK Ltd</v>
      </c>
      <c r="O136" s="26" t="str">
        <f>IFERROR(VLOOKUP(R136*1,CC[[New Cost Centre]:[Description]],3,FALSE),"")</f>
        <v>Print Room &amp; Photocopying</v>
      </c>
      <c r="P136" s="26" t="str">
        <f>IFERROR(VLOOKUP(S136*1,'Nominal Lookup'!$B$1:$C$568,2,FALSE),"")</f>
        <v>S&amp;S - Printing and Stationery</v>
      </c>
      <c r="Q136" s="57" t="str">
        <f>IF($A136&lt;&gt;"",C136,"")</f>
        <v>10020290000064016</v>
      </c>
      <c r="R136" s="55" t="str">
        <f t="shared" si="7"/>
        <v>2029</v>
      </c>
      <c r="S136" s="55" t="str">
        <f t="shared" si="8"/>
        <v>64016</v>
      </c>
    </row>
    <row r="137" spans="1:19" x14ac:dyDescent="0.25">
      <c r="A137" s="5" t="s">
        <v>2330</v>
      </c>
      <c r="B137" s="6">
        <v>45811</v>
      </c>
      <c r="C137" s="5" t="s">
        <v>577</v>
      </c>
      <c r="D137" s="52">
        <v>960</v>
      </c>
      <c r="E137" s="5" t="s">
        <v>2331</v>
      </c>
      <c r="F137" s="1"/>
      <c r="K137" s="54">
        <f t="shared" si="6"/>
        <v>45811</v>
      </c>
      <c r="L137" s="54" t="str">
        <f>IF($A137&lt;&gt;"",A137,"")</f>
        <v>001438</v>
      </c>
      <c r="M137" s="59">
        <f>IF($A137&lt;&gt;"",D137,"")</f>
        <v>960</v>
      </c>
      <c r="N137" s="27" t="str">
        <f>IF($A137&lt;&gt;"",E137,"")</f>
        <v>Big Blue Door Ltd</v>
      </c>
      <c r="O137" s="26" t="str">
        <f>IFERROR(VLOOKUP(R137*1,CC[[New Cost Centre]:[Description]],3,FALSE),"")</f>
        <v>Corporate Communication</v>
      </c>
      <c r="P137" s="26" t="str">
        <f>IFERROR(VLOOKUP(S137*1,'Nominal Lookup'!$B$1:$C$568,2,FALSE),"")</f>
        <v>S&amp;S - Software purchase and licences</v>
      </c>
      <c r="Q137" s="57" t="str">
        <f>IF($A137&lt;&gt;"",C137,"")</f>
        <v>10020080000064022</v>
      </c>
      <c r="R137" s="55" t="str">
        <f t="shared" si="7"/>
        <v>2008</v>
      </c>
      <c r="S137" s="55" t="str">
        <f t="shared" si="8"/>
        <v>64022</v>
      </c>
    </row>
    <row r="138" spans="1:19" x14ac:dyDescent="0.25">
      <c r="A138" s="5" t="s">
        <v>2332</v>
      </c>
      <c r="B138" s="6">
        <v>45811</v>
      </c>
      <c r="C138" s="5" t="s">
        <v>577</v>
      </c>
      <c r="D138" s="52">
        <v>702</v>
      </c>
      <c r="E138" s="5" t="s">
        <v>2331</v>
      </c>
      <c r="F138" s="1"/>
      <c r="K138" s="54">
        <f t="shared" si="6"/>
        <v>45811</v>
      </c>
      <c r="L138" s="54" t="str">
        <f>IF($A138&lt;&gt;"",A138,"")</f>
        <v>001437</v>
      </c>
      <c r="M138" s="59">
        <f>IF($A138&lt;&gt;"",D138,"")</f>
        <v>702</v>
      </c>
      <c r="N138" s="27" t="str">
        <f>IF($A138&lt;&gt;"",E138,"")</f>
        <v>Big Blue Door Ltd</v>
      </c>
      <c r="O138" s="26" t="str">
        <f>IFERROR(VLOOKUP(R138*1,CC[[New Cost Centre]:[Description]],3,FALSE),"")</f>
        <v>Corporate Communication</v>
      </c>
      <c r="P138" s="26" t="str">
        <f>IFERROR(VLOOKUP(S138*1,'Nominal Lookup'!$B$1:$C$568,2,FALSE),"")</f>
        <v>S&amp;S - Software purchase and licences</v>
      </c>
      <c r="Q138" s="57" t="str">
        <f>IF($A138&lt;&gt;"",C138,"")</f>
        <v>10020080000064022</v>
      </c>
      <c r="R138" s="55" t="str">
        <f t="shared" si="7"/>
        <v>2008</v>
      </c>
      <c r="S138" s="55" t="str">
        <f t="shared" si="8"/>
        <v>64022</v>
      </c>
    </row>
    <row r="139" spans="1:19" x14ac:dyDescent="0.25">
      <c r="A139" s="5" t="s">
        <v>2333</v>
      </c>
      <c r="B139" s="6">
        <v>45810</v>
      </c>
      <c r="C139" s="5" t="s">
        <v>2334</v>
      </c>
      <c r="D139" s="52">
        <v>5880</v>
      </c>
      <c r="E139" s="5" t="s">
        <v>2335</v>
      </c>
      <c r="F139" s="1"/>
      <c r="K139" s="54">
        <f t="shared" si="6"/>
        <v>45810</v>
      </c>
      <c r="L139" s="54" t="str">
        <f>IF($A139&lt;&gt;"",A139,"")</f>
        <v>001255</v>
      </c>
      <c r="M139" s="59">
        <f>IF($A139&lt;&gt;"",D139,"")</f>
        <v>5880</v>
      </c>
      <c r="N139" s="27" t="str">
        <f>IF($A139&lt;&gt;"",E139,"")</f>
        <v>SKYKAM Ltd</v>
      </c>
      <c r="O139" s="26" t="str">
        <f>IFERROR(VLOOKUP(R139*1,CC[[New Cost Centre]:[Description]],3,FALSE),"")</f>
        <v>Climate Change</v>
      </c>
      <c r="P139" s="26" t="str">
        <f>IFERROR(VLOOKUP(S139*1,'Nominal Lookup'!$B$1:$C$568,2,FALSE),"")</f>
        <v>S&amp;S - Purchase of equipment</v>
      </c>
      <c r="Q139" s="57" t="str">
        <f>IF($A139&lt;&gt;"",C139,"")</f>
        <v>10020060000064000</v>
      </c>
      <c r="R139" s="55" t="str">
        <f t="shared" si="7"/>
        <v>2006</v>
      </c>
      <c r="S139" s="55" t="str">
        <f t="shared" si="8"/>
        <v>64000</v>
      </c>
    </row>
    <row r="140" spans="1:19" x14ac:dyDescent="0.25">
      <c r="A140" s="5" t="s">
        <v>2336</v>
      </c>
      <c r="B140" s="6">
        <v>45810</v>
      </c>
      <c r="C140" s="5" t="s">
        <v>54</v>
      </c>
      <c r="D140" s="52">
        <v>5699</v>
      </c>
      <c r="E140" s="5" t="s">
        <v>2337</v>
      </c>
      <c r="F140" s="1"/>
      <c r="K140" s="54">
        <f t="shared" si="6"/>
        <v>45810</v>
      </c>
      <c r="L140" s="54" t="str">
        <f>IF($A140&lt;&gt;"",A140,"")</f>
        <v>001286</v>
      </c>
      <c r="M140" s="59">
        <f>IF($A140&lt;&gt;"",D140,"")</f>
        <v>5699</v>
      </c>
      <c r="N140" s="27" t="str">
        <f>IF($A140&lt;&gt;"",E140,"")</f>
        <v>Bentley Mobility</v>
      </c>
      <c r="O140" s="26" t="str">
        <f>IFERROR(VLOOKUP(R140*1,CC[[New Cost Centre]:[Description]],3,FALSE),"")</f>
        <v>Disabled Facs - Mandatory</v>
      </c>
      <c r="P140" s="26" t="str">
        <f>IFERROR(VLOOKUP(S140*1,'Nominal Lookup'!$B$1:$C$568,2,FALSE),"")</f>
        <v>Cap - Capital grants other - Expend</v>
      </c>
      <c r="Q140" s="57" t="str">
        <f>IF($A140&lt;&gt;"",C140,"")</f>
        <v>10016000000069015</v>
      </c>
      <c r="R140" s="55" t="str">
        <f t="shared" si="7"/>
        <v>1600</v>
      </c>
      <c r="S140" s="55" t="str">
        <f t="shared" si="8"/>
        <v>69015</v>
      </c>
    </row>
    <row r="141" spans="1:19" x14ac:dyDescent="0.25">
      <c r="A141" s="5" t="s">
        <v>2338</v>
      </c>
      <c r="B141" s="6">
        <v>45810</v>
      </c>
      <c r="C141" s="5" t="s">
        <v>12</v>
      </c>
      <c r="D141" s="52">
        <v>3248.83</v>
      </c>
      <c r="E141" s="5" t="s">
        <v>41</v>
      </c>
      <c r="F141" s="1"/>
      <c r="K141" s="54">
        <f t="shared" si="6"/>
        <v>45810</v>
      </c>
      <c r="L141" s="54" t="str">
        <f>IF($A141&lt;&gt;"",A141,"")</f>
        <v>001353</v>
      </c>
      <c r="M141" s="59">
        <f>IF($A141&lt;&gt;"",D141,"")</f>
        <v>3248.83</v>
      </c>
      <c r="N141" s="27" t="str">
        <f>IF($A141&lt;&gt;"",E141,"")</f>
        <v>Hays Specialist</v>
      </c>
      <c r="O141" s="26" t="str">
        <f>IFERROR(VLOOKUP(R141*1,CC[[New Cost Centre]:[Description]],3,FALSE),"")</f>
        <v>FinanceSystem</v>
      </c>
      <c r="P141" s="26" t="str">
        <f>IFERROR(VLOOKUP(S141*1,'Nominal Lookup'!$B$1:$C$568,2,FALSE),"")</f>
        <v>Cap - Other professional services</v>
      </c>
      <c r="Q141" s="57" t="str">
        <f>IF($A141&lt;&gt;"",C141,"")</f>
        <v>10026020000069000</v>
      </c>
      <c r="R141" s="55" t="str">
        <f t="shared" si="7"/>
        <v>2602</v>
      </c>
      <c r="S141" s="55" t="str">
        <f t="shared" si="8"/>
        <v>69000</v>
      </c>
    </row>
    <row r="142" spans="1:19" x14ac:dyDescent="0.25">
      <c r="A142" s="5" t="s">
        <v>2339</v>
      </c>
      <c r="B142" s="6">
        <v>45810</v>
      </c>
      <c r="C142" s="5" t="s">
        <v>46</v>
      </c>
      <c r="D142" s="52">
        <v>2000</v>
      </c>
      <c r="E142" s="5" t="s">
        <v>208</v>
      </c>
      <c r="F142" s="1"/>
      <c r="K142" s="54">
        <f t="shared" si="6"/>
        <v>45810</v>
      </c>
      <c r="L142" s="54" t="str">
        <f>IF($A142&lt;&gt;"",A142,"")</f>
        <v>001230</v>
      </c>
      <c r="M142" s="59">
        <f>IF($A142&lt;&gt;"",D142,"")</f>
        <v>2000</v>
      </c>
      <c r="N142" s="27" t="str">
        <f>IF($A142&lt;&gt;"",E142,"")</f>
        <v>Sundry BACS</v>
      </c>
      <c r="O142" s="26" t="str">
        <f>IFERROR(VLOOKUP(R142*1,CC[[New Cost Centre]:[Description]],3,FALSE),"")</f>
        <v>Housing Needs Service</v>
      </c>
      <c r="P142" s="26" t="str">
        <f>IFERROR(VLOOKUP(S142*1,'Nominal Lookup'!$B$1:$C$568,2,FALSE),"")</f>
        <v>Transf - HB Rent Deposit Pmnt</v>
      </c>
      <c r="Q142" s="57" t="str">
        <f>IF($A142&lt;&gt;"",C142,"")</f>
        <v>10010160000066003</v>
      </c>
      <c r="R142" s="55" t="str">
        <f t="shared" si="7"/>
        <v>1016</v>
      </c>
      <c r="S142" s="55" t="str">
        <f t="shared" si="8"/>
        <v>66003</v>
      </c>
    </row>
    <row r="143" spans="1:19" x14ac:dyDescent="0.25">
      <c r="A143" s="5" t="s">
        <v>2340</v>
      </c>
      <c r="B143" s="6">
        <v>45810</v>
      </c>
      <c r="C143" s="5" t="s">
        <v>46</v>
      </c>
      <c r="D143" s="52">
        <v>1800</v>
      </c>
      <c r="E143" s="5" t="s">
        <v>208</v>
      </c>
      <c r="F143" s="1"/>
      <c r="K143" s="54">
        <f t="shared" si="6"/>
        <v>45810</v>
      </c>
      <c r="L143" s="54" t="str">
        <f>IF($A143&lt;&gt;"",A143,"")</f>
        <v>001249</v>
      </c>
      <c r="M143" s="59">
        <f>IF($A143&lt;&gt;"",D143,"")</f>
        <v>1800</v>
      </c>
      <c r="N143" s="27" t="str">
        <f>IF($A143&lt;&gt;"",E143,"")</f>
        <v>Sundry BACS</v>
      </c>
      <c r="O143" s="26" t="str">
        <f>IFERROR(VLOOKUP(R143*1,CC[[New Cost Centre]:[Description]],3,FALSE),"")</f>
        <v>Housing Needs Service</v>
      </c>
      <c r="P143" s="26" t="str">
        <f>IFERROR(VLOOKUP(S143*1,'Nominal Lookup'!$B$1:$C$568,2,FALSE),"")</f>
        <v>Transf - HB Rent Deposit Pmnt</v>
      </c>
      <c r="Q143" s="57" t="str">
        <f>IF($A143&lt;&gt;"",C143,"")</f>
        <v>10010160000066003</v>
      </c>
      <c r="R143" s="55" t="str">
        <f t="shared" si="7"/>
        <v>1016</v>
      </c>
      <c r="S143" s="55" t="str">
        <f t="shared" si="8"/>
        <v>66003</v>
      </c>
    </row>
    <row r="144" spans="1:19" x14ac:dyDescent="0.25">
      <c r="A144" s="5" t="s">
        <v>2341</v>
      </c>
      <c r="B144" s="6">
        <v>45810</v>
      </c>
      <c r="C144" s="5" t="s">
        <v>51</v>
      </c>
      <c r="D144" s="52">
        <v>497.52</v>
      </c>
      <c r="E144" s="5" t="s">
        <v>2342</v>
      </c>
      <c r="F144" s="1"/>
      <c r="K144" s="54">
        <f t="shared" si="6"/>
        <v>45810</v>
      </c>
      <c r="L144" s="54" t="str">
        <f>IF($A144&lt;&gt;"",A144,"")</f>
        <v>001831</v>
      </c>
      <c r="M144" s="59">
        <f>IF($A144&lt;&gt;"",D144,"")</f>
        <v>497.52</v>
      </c>
      <c r="N144" s="27" t="str">
        <f>IF($A144&lt;&gt;"",E144,"")</f>
        <v>St John Ambulance</v>
      </c>
      <c r="O144" s="26" t="str">
        <f>IFERROR(VLOOKUP(R144*1,CC[[New Cost Centre]:[Description]],3,FALSE),"")</f>
        <v>Environment Promotion Strategy</v>
      </c>
      <c r="P144" s="26" t="str">
        <f>IFERROR(VLOOKUP(S144*1,'Nominal Lookup'!$B$1:$C$568,2,FALSE),"")</f>
        <v>S&amp;S - Publicity</v>
      </c>
      <c r="Q144" s="57" t="str">
        <f>IF($A144&lt;&gt;"",C144,"")</f>
        <v>10010110000064017</v>
      </c>
      <c r="R144" s="55" t="str">
        <f t="shared" si="7"/>
        <v>1011</v>
      </c>
      <c r="S144" s="55" t="str">
        <f t="shared" si="8"/>
        <v>64017</v>
      </c>
    </row>
    <row r="145" spans="1:19" x14ac:dyDescent="0.25">
      <c r="A145" s="5" t="s">
        <v>2343</v>
      </c>
      <c r="B145" s="6">
        <v>45809</v>
      </c>
      <c r="C145" s="5" t="s">
        <v>565</v>
      </c>
      <c r="D145" s="52">
        <v>6840</v>
      </c>
      <c r="E145" s="5" t="s">
        <v>566</v>
      </c>
      <c r="F145" s="1"/>
      <c r="K145" s="54">
        <f t="shared" si="6"/>
        <v>45809</v>
      </c>
      <c r="L145" s="54" t="str">
        <f>IF($A145&lt;&gt;"",A145,"")</f>
        <v>001345</v>
      </c>
      <c r="M145" s="59">
        <f>IF($A145&lt;&gt;"",D145,"")</f>
        <v>6840</v>
      </c>
      <c r="N145" s="27" t="str">
        <f>IF($A145&lt;&gt;"",E145,"")</f>
        <v>Treelogik Ltd</v>
      </c>
      <c r="O145" s="26" t="str">
        <f>IFERROR(VLOOKUP(R145*1,CC[[New Cost Centre]:[Description]],3,FALSE),"")</f>
        <v>Planning Development</v>
      </c>
      <c r="P145" s="26" t="str">
        <f>IFERROR(VLOOKUP(S145*1,'Nominal Lookup'!$B$1:$C$568,2,FALSE),"")</f>
        <v>S&amp;S - Professional Fees</v>
      </c>
      <c r="Q145" s="57" t="str">
        <f>IF($A145&lt;&gt;"",C145,"")</f>
        <v>10030110000064026</v>
      </c>
      <c r="R145" s="55" t="str">
        <f t="shared" si="7"/>
        <v>3011</v>
      </c>
      <c r="S145" s="55" t="str">
        <f t="shared" si="8"/>
        <v>64026</v>
      </c>
    </row>
    <row r="146" spans="1:19" x14ac:dyDescent="0.25">
      <c r="A146" s="5" t="s">
        <v>2344</v>
      </c>
      <c r="B146" s="6">
        <v>45809</v>
      </c>
      <c r="C146" s="5" t="s">
        <v>97</v>
      </c>
      <c r="D146" s="52">
        <v>479.71</v>
      </c>
      <c r="E146" s="5" t="s">
        <v>111</v>
      </c>
      <c r="F146" s="1"/>
      <c r="K146" s="54">
        <f t="shared" si="6"/>
        <v>45809</v>
      </c>
      <c r="L146" s="54" t="str">
        <f>IF($A146&lt;&gt;"",A146,"")</f>
        <v>001247</v>
      </c>
      <c r="M146" s="59">
        <f>IF($A146&lt;&gt;"",D146,"")</f>
        <v>479.71</v>
      </c>
      <c r="N146" s="27" t="str">
        <f>IF($A146&lt;&gt;"",E146,"")</f>
        <v>Centerprise Int</v>
      </c>
      <c r="O146" s="26" t="str">
        <f>IFERROR(VLOOKUP(R146*1,CC[[New Cost Centre]:[Description]],3,FALSE),"")</f>
        <v>IT Service</v>
      </c>
      <c r="P146" s="26" t="str">
        <f>IFERROR(VLOOKUP(S146*1,'Nominal Lookup'!$B$1:$C$568,2,FALSE),"")</f>
        <v>S&amp;S - Maintenance of equipment</v>
      </c>
      <c r="Q146" s="57" t="str">
        <f>IF($A146&lt;&gt;"",C146,"")</f>
        <v>10020210000064002</v>
      </c>
      <c r="R146" s="55" t="str">
        <f t="shared" si="7"/>
        <v>2021</v>
      </c>
      <c r="S146" s="55" t="str">
        <f t="shared" si="8"/>
        <v>64002</v>
      </c>
    </row>
    <row r="147" spans="1:19" x14ac:dyDescent="0.25">
      <c r="A147" s="5" t="s">
        <v>2345</v>
      </c>
      <c r="B147" s="6">
        <v>45809</v>
      </c>
      <c r="C147" s="5" t="s">
        <v>372</v>
      </c>
      <c r="D147" s="52">
        <v>333.16</v>
      </c>
      <c r="E147" s="5" t="s">
        <v>2346</v>
      </c>
      <c r="F147" s="1"/>
      <c r="K147" s="54">
        <f t="shared" si="6"/>
        <v>45809</v>
      </c>
      <c r="L147" s="54" t="str">
        <f>IF($A147&lt;&gt;"",A147,"")</f>
        <v>001540</v>
      </c>
      <c r="M147" s="59">
        <f>IF($A147&lt;&gt;"",D147,"")</f>
        <v>333.16</v>
      </c>
      <c r="N147" s="27" t="str">
        <f>IF($A147&lt;&gt;"",E147,"")</f>
        <v>Fleet Town Council</v>
      </c>
      <c r="O147" s="26" t="str">
        <f>IFERROR(VLOOKUP(R147*1,CC[[New Cost Centre]:[Description]],3,FALSE),"")</f>
        <v>Rechargeable Elections</v>
      </c>
      <c r="P147" s="26" t="str">
        <f>IFERROR(VLOOKUP(S147*1,'Nominal Lookup'!$B$1:$C$568,2,FALSE),"")</f>
        <v>Property - Room &amp; office rent</v>
      </c>
      <c r="Q147" s="57" t="str">
        <f>IF($A147&lt;&gt;"",C147,"")</f>
        <v>10020313000061107</v>
      </c>
      <c r="R147" s="55" t="str">
        <f t="shared" si="7"/>
        <v>2031</v>
      </c>
      <c r="S147" s="55" t="str">
        <f t="shared" si="8"/>
        <v>61107</v>
      </c>
    </row>
    <row r="148" spans="1:19" x14ac:dyDescent="0.25">
      <c r="A148" s="5" t="s">
        <v>2347</v>
      </c>
      <c r="B148" s="6">
        <v>45809</v>
      </c>
      <c r="C148" s="5" t="s">
        <v>150</v>
      </c>
      <c r="D148" s="52">
        <v>300</v>
      </c>
      <c r="E148" s="5" t="s">
        <v>151</v>
      </c>
      <c r="F148" s="1"/>
      <c r="K148" s="54">
        <f t="shared" si="6"/>
        <v>45809</v>
      </c>
      <c r="L148" s="54" t="str">
        <f>IF($A148&lt;&gt;"",A148,"")</f>
        <v>001343</v>
      </c>
      <c r="M148" s="59">
        <f>IF($A148&lt;&gt;"",D148,"")</f>
        <v>300</v>
      </c>
      <c r="N148" s="27" t="str">
        <f>IF($A148&lt;&gt;"",E148,"")</f>
        <v>Chipside Ltd</v>
      </c>
      <c r="O148" s="26" t="str">
        <f>IFERROR(VLOOKUP(R148*1,CC[[New Cost Centre]:[Description]],3,FALSE),"")</f>
        <v>Off Street Parking</v>
      </c>
      <c r="P148" s="26" t="str">
        <f>IFERROR(VLOOKUP(S148*1,'Nominal Lookup'!$B$1:$C$568,2,FALSE),"")</f>
        <v>S&amp;S - Software purchase and licences</v>
      </c>
      <c r="Q148" s="57" t="str">
        <f>IF($A148&lt;&gt;"",C148,"")</f>
        <v>10010180000064022</v>
      </c>
      <c r="R148" s="55" t="str">
        <f t="shared" si="7"/>
        <v>1018</v>
      </c>
      <c r="S148" s="55" t="str">
        <f t="shared" si="8"/>
        <v>64022</v>
      </c>
    </row>
    <row r="149" spans="1:19" x14ac:dyDescent="0.25">
      <c r="A149" s="5" t="s">
        <v>2348</v>
      </c>
      <c r="B149" s="6">
        <v>45808</v>
      </c>
      <c r="C149" s="5" t="s">
        <v>150</v>
      </c>
      <c r="D149" s="52">
        <v>2948.24</v>
      </c>
      <c r="E149" s="5" t="s">
        <v>151</v>
      </c>
      <c r="F149" s="1"/>
      <c r="K149" s="54">
        <f t="shared" si="6"/>
        <v>45808</v>
      </c>
      <c r="L149" s="54" t="str">
        <f>IF($A149&lt;&gt;"",A149,"")</f>
        <v>001431</v>
      </c>
      <c r="M149" s="59">
        <f>IF($A149&lt;&gt;"",D149,"")</f>
        <v>2948.24</v>
      </c>
      <c r="N149" s="27" t="str">
        <f>IF($A149&lt;&gt;"",E149,"")</f>
        <v>Chipside Ltd</v>
      </c>
      <c r="O149" s="26" t="str">
        <f>IFERROR(VLOOKUP(R149*1,CC[[New Cost Centre]:[Description]],3,FALSE),"")</f>
        <v>Off Street Parking</v>
      </c>
      <c r="P149" s="26" t="str">
        <f>IFERROR(VLOOKUP(S149*1,'Nominal Lookup'!$B$1:$C$568,2,FALSE),"")</f>
        <v>S&amp;S - Software purchase and licences</v>
      </c>
      <c r="Q149" s="57" t="str">
        <f>IF($A149&lt;&gt;"",C149,"")</f>
        <v>10010180000064022</v>
      </c>
      <c r="R149" s="55" t="str">
        <f t="shared" si="7"/>
        <v>1018</v>
      </c>
      <c r="S149" s="55" t="str">
        <f t="shared" si="8"/>
        <v>64022</v>
      </c>
    </row>
    <row r="150" spans="1:19" x14ac:dyDescent="0.25">
      <c r="A150" s="5" t="s">
        <v>2349</v>
      </c>
      <c r="B150" s="6">
        <v>45808</v>
      </c>
      <c r="C150" s="5" t="s">
        <v>97</v>
      </c>
      <c r="D150" s="52">
        <v>2220</v>
      </c>
      <c r="E150" s="5" t="s">
        <v>98</v>
      </c>
      <c r="F150" s="1"/>
      <c r="K150" s="54">
        <f t="shared" si="6"/>
        <v>45808</v>
      </c>
      <c r="L150" s="54" t="str">
        <f>IF($A150&lt;&gt;"",A150,"")</f>
        <v>001293</v>
      </c>
      <c r="M150" s="59">
        <f>IF($A150&lt;&gt;"",D150,"")</f>
        <v>2220</v>
      </c>
      <c r="N150" s="27" t="str">
        <f>IF($A150&lt;&gt;"",E150,"")</f>
        <v>Core Technology</v>
      </c>
      <c r="O150" s="26" t="str">
        <f>IFERROR(VLOOKUP(R150*1,CC[[New Cost Centre]:[Description]],3,FALSE),"")</f>
        <v>IT Service</v>
      </c>
      <c r="P150" s="26" t="str">
        <f>IFERROR(VLOOKUP(S150*1,'Nominal Lookup'!$B$1:$C$568,2,FALSE),"")</f>
        <v>S&amp;S - Maintenance of equipment</v>
      </c>
      <c r="Q150" s="57" t="str">
        <f>IF($A150&lt;&gt;"",C150,"")</f>
        <v>10020210000064002</v>
      </c>
      <c r="R150" s="55" t="str">
        <f t="shared" si="7"/>
        <v>2021</v>
      </c>
      <c r="S150" s="55" t="str">
        <f t="shared" si="8"/>
        <v>64002</v>
      </c>
    </row>
    <row r="151" spans="1:19" x14ac:dyDescent="0.25">
      <c r="A151" s="5" t="s">
        <v>2350</v>
      </c>
      <c r="B151" s="6">
        <v>45808</v>
      </c>
      <c r="C151" s="5" t="s">
        <v>97</v>
      </c>
      <c r="D151" s="52">
        <v>2160</v>
      </c>
      <c r="E151" s="5" t="s">
        <v>98</v>
      </c>
      <c r="F151" s="1"/>
      <c r="K151" s="54">
        <f t="shared" si="6"/>
        <v>45808</v>
      </c>
      <c r="L151" s="54" t="str">
        <f>IF($A151&lt;&gt;"",A151,"")</f>
        <v>001292</v>
      </c>
      <c r="M151" s="59">
        <f>IF($A151&lt;&gt;"",D151,"")</f>
        <v>2160</v>
      </c>
      <c r="N151" s="27" t="str">
        <f>IF($A151&lt;&gt;"",E151,"")</f>
        <v>Core Technology</v>
      </c>
      <c r="O151" s="26" t="str">
        <f>IFERROR(VLOOKUP(R151*1,CC[[New Cost Centre]:[Description]],3,FALSE),"")</f>
        <v>IT Service</v>
      </c>
      <c r="P151" s="26" t="str">
        <f>IFERROR(VLOOKUP(S151*1,'Nominal Lookup'!$B$1:$C$568,2,FALSE),"")</f>
        <v>S&amp;S - Maintenance of equipment</v>
      </c>
      <c r="Q151" s="57" t="str">
        <f>IF($A151&lt;&gt;"",C151,"")</f>
        <v>10020210000064002</v>
      </c>
      <c r="R151" s="55" t="str">
        <f t="shared" si="7"/>
        <v>2021</v>
      </c>
      <c r="S151" s="55" t="str">
        <f t="shared" si="8"/>
        <v>64002</v>
      </c>
    </row>
    <row r="152" spans="1:19" x14ac:dyDescent="0.25">
      <c r="A152" s="5" t="s">
        <v>2351</v>
      </c>
      <c r="B152" s="6">
        <v>45808</v>
      </c>
      <c r="C152" s="5" t="s">
        <v>63</v>
      </c>
      <c r="D152" s="52">
        <v>1239.9100000000001</v>
      </c>
      <c r="E152" s="5" t="s">
        <v>2352</v>
      </c>
      <c r="F152" s="1"/>
      <c r="K152" s="54">
        <f t="shared" si="6"/>
        <v>45808</v>
      </c>
      <c r="L152" s="54" t="str">
        <f>IF($A152&lt;&gt;"",A152,"")</f>
        <v>001456</v>
      </c>
      <c r="M152" s="59">
        <f>IF($A152&lt;&gt;"",D152,"")</f>
        <v>1239.9100000000001</v>
      </c>
      <c r="N152" s="27" t="str">
        <f>IF($A152&lt;&gt;"",E152,"")</f>
        <v xml:space="preserve">Jade Security </v>
      </c>
      <c r="O152" s="26" t="str">
        <f>IFERROR(VLOOKUP(R152*1,CC[[New Cost Centre]:[Description]],3,FALSE),"")</f>
        <v>Off Street Parking</v>
      </c>
      <c r="P152" s="26" t="str">
        <f>IFERROR(VLOOKUP(S152*1,'Nominal Lookup'!$B$1:$C$568,2,FALSE),"")</f>
        <v>S&amp;S - Ticket machines</v>
      </c>
      <c r="Q152" s="57" t="str">
        <f>IF($A152&lt;&gt;"",C152,"")</f>
        <v>10010180000064003</v>
      </c>
      <c r="R152" s="55" t="str">
        <f t="shared" si="7"/>
        <v>1018</v>
      </c>
      <c r="S152" s="55" t="str">
        <f t="shared" si="8"/>
        <v>64003</v>
      </c>
    </row>
    <row r="153" spans="1:19" x14ac:dyDescent="0.25">
      <c r="A153" s="5" t="s">
        <v>2353</v>
      </c>
      <c r="B153" s="6">
        <v>45808</v>
      </c>
      <c r="C153" s="5" t="s">
        <v>161</v>
      </c>
      <c r="D153" s="52">
        <v>936</v>
      </c>
      <c r="E153" s="5" t="s">
        <v>2354</v>
      </c>
      <c r="F153" s="1"/>
      <c r="K153" s="54">
        <f t="shared" si="6"/>
        <v>45808</v>
      </c>
      <c r="L153" s="54" t="str">
        <f>IF($A153&lt;&gt;"",A153,"")</f>
        <v>001352</v>
      </c>
      <c r="M153" s="59">
        <f>IF($A153&lt;&gt;"",D153,"")</f>
        <v>936</v>
      </c>
      <c r="N153" s="27" t="str">
        <f>IF($A153&lt;&gt;"",E153,"")</f>
        <v xml:space="preserve">Bell Cornwell </v>
      </c>
      <c r="O153" s="26" t="str">
        <f>IFERROR(VLOOKUP(R153*1,CC[[New Cost Centre]:[Description]],3,FALSE),"")</f>
        <v>Commercialisation</v>
      </c>
      <c r="P153" s="26" t="str">
        <f>IFERROR(VLOOKUP(S153*1,'Nominal Lookup'!$B$1:$C$568,2,FALSE),"")</f>
        <v>S&amp;S - Fees and hired services</v>
      </c>
      <c r="Q153" s="57" t="str">
        <f>IF($A153&lt;&gt;"",C153,"")</f>
        <v>10020070000064011</v>
      </c>
      <c r="R153" s="55" t="str">
        <f t="shared" si="7"/>
        <v>2007</v>
      </c>
      <c r="S153" s="55" t="str">
        <f t="shared" si="8"/>
        <v>64011</v>
      </c>
    </row>
    <row r="154" spans="1:19" x14ac:dyDescent="0.25">
      <c r="A154" s="5" t="s">
        <v>2355</v>
      </c>
      <c r="B154" s="6">
        <v>45808</v>
      </c>
      <c r="C154" s="5" t="s">
        <v>15</v>
      </c>
      <c r="D154" s="52">
        <v>883.92</v>
      </c>
      <c r="E154" s="5" t="s">
        <v>155</v>
      </c>
      <c r="F154" s="1"/>
      <c r="K154" s="54">
        <f t="shared" si="6"/>
        <v>45808</v>
      </c>
      <c r="L154" s="54" t="str">
        <f>IF($A154&lt;&gt;"",A154,"")</f>
        <v>001355</v>
      </c>
      <c r="M154" s="59">
        <f>IF($A154&lt;&gt;"",D154,"")</f>
        <v>883.92</v>
      </c>
      <c r="N154" s="27" t="str">
        <f>IF($A154&lt;&gt;"",E154,"")</f>
        <v>VGT</v>
      </c>
      <c r="O154" s="26" t="str">
        <f>IFERROR(VLOOKUP(R154*1,CC[[New Cost Centre]:[Description]],3,FALSE),"")</f>
        <v>Housing Needs Service</v>
      </c>
      <c r="P154" s="26" t="str">
        <f>IFERROR(VLOOKUP(S154*1,'Nominal Lookup'!$B$1:$C$568,2,FALSE),"")</f>
        <v>S&amp;S - Homelessness Costs</v>
      </c>
      <c r="Q154" s="57" t="str">
        <f>IF($A154&lt;&gt;"",C154,"")</f>
        <v>10010160000064043</v>
      </c>
      <c r="R154" s="55" t="str">
        <f t="shared" si="7"/>
        <v>1016</v>
      </c>
      <c r="S154" s="55" t="str">
        <f t="shared" si="8"/>
        <v>64043</v>
      </c>
    </row>
    <row r="155" spans="1:19" x14ac:dyDescent="0.25">
      <c r="A155" s="5" t="s">
        <v>2356</v>
      </c>
      <c r="B155" s="6">
        <v>45808</v>
      </c>
      <c r="C155" s="5" t="s">
        <v>167</v>
      </c>
      <c r="D155" s="52">
        <v>615.01</v>
      </c>
      <c r="E155" s="5" t="s">
        <v>2357</v>
      </c>
      <c r="F155" s="1"/>
      <c r="K155" s="54">
        <f t="shared" si="6"/>
        <v>45808</v>
      </c>
      <c r="L155" s="54" t="str">
        <f>IF($A155&lt;&gt;"",A155,"")</f>
        <v>001379</v>
      </c>
      <c r="M155" s="59">
        <f>IF($A155&lt;&gt;"",D155,"")</f>
        <v>615.01</v>
      </c>
      <c r="N155" s="27" t="str">
        <f>IF($A155&lt;&gt;"",E155,"")</f>
        <v xml:space="preserve">Grundon Waste </v>
      </c>
      <c r="O155" s="26" t="str">
        <f>IFERROR(VLOOKUP(R155*1,CC[[New Cost Centre]:[Description]],3,FALSE),"")</f>
        <v>Admin Bldgs - R &amp; M</v>
      </c>
      <c r="P155" s="26" t="str">
        <f>IFERROR(VLOOKUP(S155*1,'Nominal Lookup'!$B$1:$C$568,2,FALSE),"")</f>
        <v>S&amp;S - Waste collection services</v>
      </c>
      <c r="Q155" s="57" t="str">
        <f>IF($A155&lt;&gt;"",C155,"")</f>
        <v>10020010000064040</v>
      </c>
      <c r="R155" s="55" t="str">
        <f t="shared" si="7"/>
        <v>2001</v>
      </c>
      <c r="S155" s="55" t="str">
        <f t="shared" si="8"/>
        <v>64040</v>
      </c>
    </row>
    <row r="156" spans="1:19" x14ac:dyDescent="0.25">
      <c r="A156" s="5" t="s">
        <v>2358</v>
      </c>
      <c r="B156" s="6">
        <v>45808</v>
      </c>
      <c r="C156" s="5" t="s">
        <v>372</v>
      </c>
      <c r="D156" s="52">
        <v>495</v>
      </c>
      <c r="E156" s="5" t="s">
        <v>2359</v>
      </c>
      <c r="F156" s="1"/>
      <c r="K156" s="54">
        <f t="shared" si="6"/>
        <v>45808</v>
      </c>
      <c r="L156" s="54" t="str">
        <f>IF($A156&lt;&gt;"",A156,"")</f>
        <v>001218</v>
      </c>
      <c r="M156" s="59">
        <f>IF($A156&lt;&gt;"",D156,"")</f>
        <v>495</v>
      </c>
      <c r="N156" s="27" t="str">
        <f>IF($A156&lt;&gt;"",E156,"")</f>
        <v>Yateley Town Council</v>
      </c>
      <c r="O156" s="26" t="str">
        <f>IFERROR(VLOOKUP(R156*1,CC[[New Cost Centre]:[Description]],3,FALSE),"")</f>
        <v>Rechargeable Elections</v>
      </c>
      <c r="P156" s="26" t="str">
        <f>IFERROR(VLOOKUP(S156*1,'Nominal Lookup'!$B$1:$C$568,2,FALSE),"")</f>
        <v>Property - Room &amp; office rent</v>
      </c>
      <c r="Q156" s="57" t="str">
        <f>IF($A156&lt;&gt;"",C156,"")</f>
        <v>10020313000061107</v>
      </c>
      <c r="R156" s="55" t="str">
        <f t="shared" si="7"/>
        <v>2031</v>
      </c>
      <c r="S156" s="55" t="str">
        <f t="shared" si="8"/>
        <v>61107</v>
      </c>
    </row>
    <row r="157" spans="1:19" x14ac:dyDescent="0.25">
      <c r="A157" s="5" t="s">
        <v>2360</v>
      </c>
      <c r="B157" s="6">
        <v>45808</v>
      </c>
      <c r="C157" s="5" t="s">
        <v>97</v>
      </c>
      <c r="D157" s="52">
        <v>480</v>
      </c>
      <c r="E157" s="5" t="s">
        <v>98</v>
      </c>
      <c r="F157" s="1"/>
      <c r="K157" s="54">
        <f t="shared" si="6"/>
        <v>45808</v>
      </c>
      <c r="L157" s="54" t="str">
        <f>IF($A157&lt;&gt;"",A157,"")</f>
        <v>001294</v>
      </c>
      <c r="M157" s="59">
        <f>IF($A157&lt;&gt;"",D157,"")</f>
        <v>480</v>
      </c>
      <c r="N157" s="27" t="str">
        <f>IF($A157&lt;&gt;"",E157,"")</f>
        <v>Core Technology</v>
      </c>
      <c r="O157" s="26" t="str">
        <f>IFERROR(VLOOKUP(R157*1,CC[[New Cost Centre]:[Description]],3,FALSE),"")</f>
        <v>IT Service</v>
      </c>
      <c r="P157" s="26" t="str">
        <f>IFERROR(VLOOKUP(S157*1,'Nominal Lookup'!$B$1:$C$568,2,FALSE),"")</f>
        <v>S&amp;S - Maintenance of equipment</v>
      </c>
      <c r="Q157" s="57" t="str">
        <f>IF($A157&lt;&gt;"",C157,"")</f>
        <v>10020210000064002</v>
      </c>
      <c r="R157" s="55" t="str">
        <f t="shared" si="7"/>
        <v>2021</v>
      </c>
      <c r="S157" s="55" t="str">
        <f t="shared" si="8"/>
        <v>64002</v>
      </c>
    </row>
    <row r="158" spans="1:19" x14ac:dyDescent="0.25">
      <c r="A158" s="5" t="s">
        <v>2361</v>
      </c>
      <c r="B158" s="6">
        <v>45808</v>
      </c>
      <c r="C158" s="5" t="s">
        <v>75</v>
      </c>
      <c r="D158" s="52">
        <v>431.42</v>
      </c>
      <c r="E158" s="5" t="s">
        <v>2362</v>
      </c>
      <c r="F158" s="1"/>
      <c r="K158" s="54">
        <f t="shared" si="6"/>
        <v>45808</v>
      </c>
      <c r="L158" s="54" t="str">
        <f>IF($A158&lt;&gt;"",A158,"")</f>
        <v>001422</v>
      </c>
      <c r="M158" s="59">
        <f>IF($A158&lt;&gt;"",D158,"")</f>
        <v>431.42</v>
      </c>
      <c r="N158" s="27" t="str">
        <f>IF($A158&lt;&gt;"",E158,"")</f>
        <v>People Asset Management</v>
      </c>
      <c r="O158" s="26" t="str">
        <f>IFERROR(VLOOKUP(R158*1,CC[[New Cost Centre]:[Description]],3,FALSE),"")</f>
        <v>HR Contract</v>
      </c>
      <c r="P158" s="26" t="str">
        <f>IFERROR(VLOOKUP(S158*1,'Nominal Lookup'!$B$1:$C$568,2,FALSE),"")</f>
        <v>S&amp;S - Sub contractors</v>
      </c>
      <c r="Q158" s="57" t="str">
        <f>IF($A158&lt;&gt;"",C158,"")</f>
        <v>10020170000064009</v>
      </c>
      <c r="R158" s="55" t="str">
        <f t="shared" si="7"/>
        <v>2017</v>
      </c>
      <c r="S158" s="55" t="str">
        <f t="shared" si="8"/>
        <v>64009</v>
      </c>
    </row>
    <row r="159" spans="1:19" x14ac:dyDescent="0.25">
      <c r="A159" s="5" t="s">
        <v>2363</v>
      </c>
      <c r="B159" s="6">
        <v>45808</v>
      </c>
      <c r="C159" s="5" t="s">
        <v>375</v>
      </c>
      <c r="D159" s="52">
        <v>255.36</v>
      </c>
      <c r="E159" s="5" t="s">
        <v>107</v>
      </c>
      <c r="F159" s="1"/>
      <c r="K159" s="54">
        <f t="shared" si="6"/>
        <v>45808</v>
      </c>
      <c r="L159" s="54" t="str">
        <f>IF($A159&lt;&gt;"",A159,"")</f>
        <v>001531</v>
      </c>
      <c r="M159" s="59">
        <f>IF($A159&lt;&gt;"",D159,"")</f>
        <v>255.36</v>
      </c>
      <c r="N159" s="27" t="str">
        <f>IF($A159&lt;&gt;"",E159,"")</f>
        <v>Phase 3 Consult</v>
      </c>
      <c r="O159" s="26" t="str">
        <f>IFERROR(VLOOKUP(R159*1,CC[[New Cost Centre]:[Description]],3,FALSE),"")</f>
        <v>Rechargeable Elections</v>
      </c>
      <c r="P159" s="26" t="str">
        <f>IFERROR(VLOOKUP(S159*1,'Nominal Lookup'!$B$1:$C$568,2,FALSE),"")</f>
        <v>S&amp;S - Election Expenses</v>
      </c>
      <c r="Q159" s="57" t="str">
        <f>IF($A159&lt;&gt;"",C159,"")</f>
        <v>10020313000064706</v>
      </c>
      <c r="R159" s="55" t="str">
        <f t="shared" si="7"/>
        <v>2031</v>
      </c>
      <c r="S159" s="55" t="str">
        <f t="shared" si="8"/>
        <v>64706</v>
      </c>
    </row>
    <row r="160" spans="1:19" x14ac:dyDescent="0.25">
      <c r="A160" s="5" t="s">
        <v>2364</v>
      </c>
      <c r="B160" s="6">
        <v>45807</v>
      </c>
      <c r="C160" s="5" t="s">
        <v>54</v>
      </c>
      <c r="D160" s="52">
        <v>20160</v>
      </c>
      <c r="E160" s="5" t="s">
        <v>2365</v>
      </c>
      <c r="F160" s="1"/>
      <c r="K160" s="54">
        <f t="shared" si="6"/>
        <v>45807</v>
      </c>
      <c r="L160" s="54" t="str">
        <f>IF($A160&lt;&gt;"",A160,"")</f>
        <v>001815</v>
      </c>
      <c r="M160" s="59">
        <f>IF($A160&lt;&gt;"",D160,"")</f>
        <v>20160</v>
      </c>
      <c r="N160" s="27" t="str">
        <f>IF($A160&lt;&gt;"",E160,"")</f>
        <v>A and E Builders</v>
      </c>
      <c r="O160" s="26" t="str">
        <f>IFERROR(VLOOKUP(R160*1,CC[[New Cost Centre]:[Description]],3,FALSE),"")</f>
        <v>Disabled Facs - Mandatory</v>
      </c>
      <c r="P160" s="26" t="str">
        <f>IFERROR(VLOOKUP(S160*1,'Nominal Lookup'!$B$1:$C$568,2,FALSE),"")</f>
        <v>Cap - Capital grants other - Expend</v>
      </c>
      <c r="Q160" s="57" t="str">
        <f>IF($A160&lt;&gt;"",C160,"")</f>
        <v>10016000000069015</v>
      </c>
      <c r="R160" s="55" t="str">
        <f t="shared" si="7"/>
        <v>1600</v>
      </c>
      <c r="S160" s="55" t="str">
        <f t="shared" si="8"/>
        <v>69015</v>
      </c>
    </row>
    <row r="161" spans="1:19" x14ac:dyDescent="0.25">
      <c r="A161" s="5" t="s">
        <v>2366</v>
      </c>
      <c r="B161" s="6">
        <v>45807</v>
      </c>
      <c r="C161" s="5" t="s">
        <v>222</v>
      </c>
      <c r="D161" s="52">
        <v>8370</v>
      </c>
      <c r="E161" s="5" t="s">
        <v>2367</v>
      </c>
      <c r="F161" s="1"/>
      <c r="K161" s="54">
        <f t="shared" si="6"/>
        <v>45807</v>
      </c>
      <c r="L161" s="54" t="str">
        <f>IF($A161&lt;&gt;"",A161,"")</f>
        <v>001594</v>
      </c>
      <c r="M161" s="59">
        <f>IF($A161&lt;&gt;"",D161,"")</f>
        <v>8370</v>
      </c>
      <c r="N161" s="27" t="str">
        <f>IF($A161&lt;&gt;"",E161,"")</f>
        <v>Jones Lang LaSa</v>
      </c>
      <c r="O161" s="26" t="str">
        <f>IFERROR(VLOOKUP(R161*1,CC[[New Cost Centre]:[Description]],3,FALSE),"")</f>
        <v>Planning Development</v>
      </c>
      <c r="P161" s="26" t="str">
        <f>IFERROR(VLOOKUP(S161*1,'Nominal Lookup'!$B$1:$C$568,2,FALSE),"")</f>
        <v>S&amp;S - Consultants - projects</v>
      </c>
      <c r="Q161" s="57" t="str">
        <f>IF($A161&lt;&gt;"",C161,"")</f>
        <v>10030110000064028</v>
      </c>
      <c r="R161" s="55" t="str">
        <f t="shared" si="7"/>
        <v>3011</v>
      </c>
      <c r="S161" s="55" t="str">
        <f t="shared" si="8"/>
        <v>64028</v>
      </c>
    </row>
    <row r="162" spans="1:19" x14ac:dyDescent="0.25">
      <c r="A162" s="5" t="s">
        <v>2368</v>
      </c>
      <c r="B162" s="6">
        <v>45807</v>
      </c>
      <c r="C162" s="5" t="s">
        <v>54</v>
      </c>
      <c r="D162" s="52">
        <v>6445.88</v>
      </c>
      <c r="E162" s="5" t="s">
        <v>2369</v>
      </c>
      <c r="F162" s="1"/>
      <c r="K162" s="54">
        <f t="shared" si="6"/>
        <v>45807</v>
      </c>
      <c r="L162" s="54" t="str">
        <f>IF($A162&lt;&gt;"",A162,"")</f>
        <v>001214</v>
      </c>
      <c r="M162" s="59">
        <f>IF($A162&lt;&gt;"",D162,"")</f>
        <v>6445.88</v>
      </c>
      <c r="N162" s="27" t="str">
        <f>IF($A162&lt;&gt;"",E162,"")</f>
        <v>Steadfast Autom</v>
      </c>
      <c r="O162" s="26" t="str">
        <f>IFERROR(VLOOKUP(R162*1,CC[[New Cost Centre]:[Description]],3,FALSE),"")</f>
        <v>Disabled Facs - Mandatory</v>
      </c>
      <c r="P162" s="26" t="str">
        <f>IFERROR(VLOOKUP(S162*1,'Nominal Lookup'!$B$1:$C$568,2,FALSE),"")</f>
        <v>Cap - Capital grants other - Expend</v>
      </c>
      <c r="Q162" s="57" t="str">
        <f>IF($A162&lt;&gt;"",C162,"")</f>
        <v>10016000000069015</v>
      </c>
      <c r="R162" s="55" t="str">
        <f t="shared" si="7"/>
        <v>1600</v>
      </c>
      <c r="S162" s="55" t="str">
        <f t="shared" si="8"/>
        <v>69015</v>
      </c>
    </row>
    <row r="163" spans="1:19" x14ac:dyDescent="0.25">
      <c r="A163" s="5" t="s">
        <v>2370</v>
      </c>
      <c r="B163" s="6">
        <v>45807</v>
      </c>
      <c r="C163" s="5" t="s">
        <v>2371</v>
      </c>
      <c r="D163" s="52">
        <v>4940</v>
      </c>
      <c r="E163" s="5" t="s">
        <v>2372</v>
      </c>
      <c r="F163" s="1"/>
      <c r="K163" s="54">
        <f t="shared" si="6"/>
        <v>45807</v>
      </c>
      <c r="L163" s="54" t="str">
        <f>IF($A163&lt;&gt;"",A163,"")</f>
        <v>001219</v>
      </c>
      <c r="M163" s="59">
        <f>IF($A163&lt;&gt;"",D163,"")</f>
        <v>4940</v>
      </c>
      <c r="N163" s="27" t="str">
        <f>IF($A163&lt;&gt;"",E163,"")</f>
        <v xml:space="preserve">D &amp; P Coaches </v>
      </c>
      <c r="O163" s="26" t="str">
        <f>IFERROR(VLOOKUP(R163*1,CC[[New Cost Centre]:[Description]],3,FALSE),"")</f>
        <v xml:space="preserve">Community Safety </v>
      </c>
      <c r="P163" s="26" t="str">
        <f>IFERROR(VLOOKUP(S163*1,'Nominal Lookup'!$B$1:$C$568,2,FALSE),"")</f>
        <v>S&amp;S - Fees and hired services</v>
      </c>
      <c r="Q163" s="57" t="str">
        <f>IF($A163&lt;&gt;"",C163,"")</f>
        <v>10010220000064011</v>
      </c>
      <c r="R163" s="55" t="str">
        <f t="shared" si="7"/>
        <v>1022</v>
      </c>
      <c r="S163" s="55" t="str">
        <f t="shared" si="8"/>
        <v>64011</v>
      </c>
    </row>
    <row r="164" spans="1:19" x14ac:dyDescent="0.25">
      <c r="A164" s="5" t="s">
        <v>2373</v>
      </c>
      <c r="B164" s="6">
        <v>45807</v>
      </c>
      <c r="C164" s="5" t="s">
        <v>22</v>
      </c>
      <c r="D164" s="52">
        <v>2478</v>
      </c>
      <c r="E164" s="5" t="s">
        <v>2374</v>
      </c>
      <c r="F164" s="1"/>
      <c r="K164" s="54">
        <f t="shared" si="6"/>
        <v>45807</v>
      </c>
      <c r="L164" s="54" t="str">
        <f>IF($A164&lt;&gt;"",A164,"")</f>
        <v>001225</v>
      </c>
      <c r="M164" s="59">
        <f>IF($A164&lt;&gt;"",D164,"")</f>
        <v>2478</v>
      </c>
      <c r="N164" s="27" t="str">
        <f>IF($A164&lt;&gt;"",E164,"")</f>
        <v xml:space="preserve">Lister Wilder </v>
      </c>
      <c r="O164" s="26" t="str">
        <f>IFERROR(VLOOKUP(R164*1,CC[[New Cost Centre]:[Description]],3,FALSE),"")</f>
        <v>Environment Promotion Strategy</v>
      </c>
      <c r="P164" s="26" t="str">
        <f>IFERROR(VLOOKUP(S164*1,'Nominal Lookup'!$B$1:$C$568,2,FALSE),"")</f>
        <v>S&amp;S - Purchase of equipment</v>
      </c>
      <c r="Q164" s="57" t="str">
        <f>IF($A164&lt;&gt;"",C164,"")</f>
        <v>10010110000064000</v>
      </c>
      <c r="R164" s="55" t="str">
        <f t="shared" si="7"/>
        <v>1011</v>
      </c>
      <c r="S164" s="55" t="str">
        <f t="shared" si="8"/>
        <v>64000</v>
      </c>
    </row>
    <row r="165" spans="1:19" x14ac:dyDescent="0.25">
      <c r="A165" s="5" t="s">
        <v>2375</v>
      </c>
      <c r="B165" s="6">
        <v>45807</v>
      </c>
      <c r="C165" s="5" t="s">
        <v>12</v>
      </c>
      <c r="D165" s="52">
        <v>638.74</v>
      </c>
      <c r="E165" s="5" t="s">
        <v>2212</v>
      </c>
      <c r="F165" s="1"/>
      <c r="K165" s="54">
        <f t="shared" si="6"/>
        <v>45807</v>
      </c>
      <c r="L165" s="54" t="str">
        <f>IF($A165&lt;&gt;"",A165,"")</f>
        <v>001375</v>
      </c>
      <c r="M165" s="59">
        <f>IF($A165&lt;&gt;"",D165,"")</f>
        <v>638.74</v>
      </c>
      <c r="N165" s="27" t="str">
        <f>IF($A165&lt;&gt;"",E165,"")</f>
        <v>Redacted Personal Data</v>
      </c>
      <c r="O165" s="26" t="str">
        <f>IFERROR(VLOOKUP(R165*1,CC[[New Cost Centre]:[Description]],3,FALSE),"")</f>
        <v>FinanceSystem</v>
      </c>
      <c r="P165" s="26" t="str">
        <f>IFERROR(VLOOKUP(S165*1,'Nominal Lookup'!$B$1:$C$568,2,FALSE),"")</f>
        <v>Cap - Other professional services</v>
      </c>
      <c r="Q165" s="57" t="str">
        <f>IF($A165&lt;&gt;"",C165,"")</f>
        <v>10026020000069000</v>
      </c>
      <c r="R165" s="55" t="str">
        <f t="shared" si="7"/>
        <v>2602</v>
      </c>
      <c r="S165" s="55" t="str">
        <f t="shared" si="8"/>
        <v>69000</v>
      </c>
    </row>
    <row r="166" spans="1:19" x14ac:dyDescent="0.25">
      <c r="A166" s="5" t="s">
        <v>2376</v>
      </c>
      <c r="B166" s="6">
        <v>45806</v>
      </c>
      <c r="C166" s="5" t="s">
        <v>12</v>
      </c>
      <c r="D166" s="52">
        <v>4061.04</v>
      </c>
      <c r="E166" s="5" t="s">
        <v>41</v>
      </c>
      <c r="F166" s="1"/>
      <c r="K166" s="54">
        <f t="shared" si="6"/>
        <v>45806</v>
      </c>
      <c r="L166" s="54" t="str">
        <f>IF($A166&lt;&gt;"",A166,"")</f>
        <v>001310</v>
      </c>
      <c r="M166" s="59">
        <f>IF($A166&lt;&gt;"",D166,"")</f>
        <v>4061.04</v>
      </c>
      <c r="N166" s="27" t="str">
        <f>IF($A166&lt;&gt;"",E166,"")</f>
        <v>Hays Specialist</v>
      </c>
      <c r="O166" s="26" t="str">
        <f>IFERROR(VLOOKUP(R166*1,CC[[New Cost Centre]:[Description]],3,FALSE),"")</f>
        <v>FinanceSystem</v>
      </c>
      <c r="P166" s="26" t="str">
        <f>IFERROR(VLOOKUP(S166*1,'Nominal Lookup'!$B$1:$C$568,2,FALSE),"")</f>
        <v>Cap - Other professional services</v>
      </c>
      <c r="Q166" s="57" t="str">
        <f>IF($A166&lt;&gt;"",C166,"")</f>
        <v>10026020000069000</v>
      </c>
      <c r="R166" s="55" t="str">
        <f t="shared" si="7"/>
        <v>2602</v>
      </c>
      <c r="S166" s="55" t="str">
        <f t="shared" si="8"/>
        <v>69000</v>
      </c>
    </row>
    <row r="167" spans="1:19" x14ac:dyDescent="0.25">
      <c r="A167" s="5" t="s">
        <v>2377</v>
      </c>
      <c r="B167" s="6">
        <v>45806</v>
      </c>
      <c r="C167" s="5" t="s">
        <v>12</v>
      </c>
      <c r="D167" s="52">
        <v>4061.04</v>
      </c>
      <c r="E167" s="5" t="s">
        <v>41</v>
      </c>
      <c r="F167" s="1"/>
      <c r="K167" s="54">
        <f t="shared" si="6"/>
        <v>45806</v>
      </c>
      <c r="L167" s="54" t="str">
        <f>IF($A167&lt;&gt;"",A167,"")</f>
        <v>001311</v>
      </c>
      <c r="M167" s="59">
        <f>IF($A167&lt;&gt;"",D167,"")</f>
        <v>4061.04</v>
      </c>
      <c r="N167" s="27" t="str">
        <f>IF($A167&lt;&gt;"",E167,"")</f>
        <v>Hays Specialist</v>
      </c>
      <c r="O167" s="26" t="str">
        <f>IFERROR(VLOOKUP(R167*1,CC[[New Cost Centre]:[Description]],3,FALSE),"")</f>
        <v>FinanceSystem</v>
      </c>
      <c r="P167" s="26" t="str">
        <f>IFERROR(VLOOKUP(S167*1,'Nominal Lookup'!$B$1:$C$568,2,FALSE),"")</f>
        <v>Cap - Other professional services</v>
      </c>
      <c r="Q167" s="57" t="str">
        <f>IF($A167&lt;&gt;"",C167,"")</f>
        <v>10026020000069000</v>
      </c>
      <c r="R167" s="55" t="str">
        <f t="shared" si="7"/>
        <v>2602</v>
      </c>
      <c r="S167" s="55" t="str">
        <f t="shared" si="8"/>
        <v>69000</v>
      </c>
    </row>
    <row r="168" spans="1:19" x14ac:dyDescent="0.25">
      <c r="A168" s="5" t="s">
        <v>2378</v>
      </c>
      <c r="B168" s="6">
        <v>45806</v>
      </c>
      <c r="C168" s="5" t="s">
        <v>12</v>
      </c>
      <c r="D168" s="52">
        <v>3248.83</v>
      </c>
      <c r="E168" s="5" t="s">
        <v>41</v>
      </c>
      <c r="F168" s="1"/>
      <c r="K168" s="54">
        <f t="shared" si="6"/>
        <v>45806</v>
      </c>
      <c r="L168" s="54" t="str">
        <f>IF($A168&lt;&gt;"",A168,"")</f>
        <v>001312</v>
      </c>
      <c r="M168" s="59">
        <f>IF($A168&lt;&gt;"",D168,"")</f>
        <v>3248.83</v>
      </c>
      <c r="N168" s="27" t="str">
        <f>IF($A168&lt;&gt;"",E168,"")</f>
        <v>Hays Specialist</v>
      </c>
      <c r="O168" s="26" t="str">
        <f>IFERROR(VLOOKUP(R168*1,CC[[New Cost Centre]:[Description]],3,FALSE),"")</f>
        <v>FinanceSystem</v>
      </c>
      <c r="P168" s="26" t="str">
        <f>IFERROR(VLOOKUP(S168*1,'Nominal Lookup'!$B$1:$C$568,2,FALSE),"")</f>
        <v>Cap - Other professional services</v>
      </c>
      <c r="Q168" s="57" t="str">
        <f>IF($A168&lt;&gt;"",C168,"")</f>
        <v>10026020000069000</v>
      </c>
      <c r="R168" s="55" t="str">
        <f t="shared" si="7"/>
        <v>2602</v>
      </c>
      <c r="S168" s="55" t="str">
        <f t="shared" si="8"/>
        <v>69000</v>
      </c>
    </row>
    <row r="169" spans="1:19" x14ac:dyDescent="0.25">
      <c r="A169" s="5" t="s">
        <v>2379</v>
      </c>
      <c r="B169" s="6">
        <v>45806</v>
      </c>
      <c r="C169" s="5" t="s">
        <v>2380</v>
      </c>
      <c r="D169" s="52">
        <v>2820</v>
      </c>
      <c r="E169" s="5" t="s">
        <v>2381</v>
      </c>
      <c r="F169" s="1"/>
      <c r="K169" s="54">
        <f t="shared" si="6"/>
        <v>45806</v>
      </c>
      <c r="L169" s="54" t="str">
        <f>IF($A169&lt;&gt;"",A169,"")</f>
        <v>001252</v>
      </c>
      <c r="M169" s="59">
        <f>IF($A169&lt;&gt;"",D169,"")</f>
        <v>2820</v>
      </c>
      <c r="N169" s="27" t="str">
        <f>IF($A169&lt;&gt;"",E169,"")</f>
        <v>Hampshire Pensions</v>
      </c>
      <c r="O169" s="26" t="str">
        <f>IFERROR(VLOOKUP(R169*1,CC[[New Cost Centre]:[Description]],3,FALSE),"")</f>
        <v>Business Support Staff</v>
      </c>
      <c r="P169" s="26" t="str">
        <f>IFERROR(VLOOKUP(S169*1,'Nominal Lookup'!$B$1:$C$568,2,FALSE),"")</f>
        <v>S&amp;S - Fees and hired services</v>
      </c>
      <c r="Q169" s="57" t="str">
        <f>IF($A169&lt;&gt;"",C169,"")</f>
        <v>10020020000064011</v>
      </c>
      <c r="R169" s="55" t="str">
        <f t="shared" si="7"/>
        <v>2002</v>
      </c>
      <c r="S169" s="55" t="str">
        <f t="shared" si="8"/>
        <v>64011</v>
      </c>
    </row>
    <row r="170" spans="1:19" x14ac:dyDescent="0.25">
      <c r="A170" s="5" t="s">
        <v>2382</v>
      </c>
      <c r="B170" s="6">
        <v>45806</v>
      </c>
      <c r="C170" s="5" t="s">
        <v>249</v>
      </c>
      <c r="D170" s="52">
        <v>696</v>
      </c>
      <c r="E170" s="5" t="s">
        <v>2383</v>
      </c>
      <c r="F170" s="1"/>
      <c r="K170" s="54">
        <f t="shared" si="6"/>
        <v>45806</v>
      </c>
      <c r="L170" s="54" t="str">
        <f>IF($A170&lt;&gt;"",A170,"")</f>
        <v>001186</v>
      </c>
      <c r="M170" s="59">
        <f>IF($A170&lt;&gt;"",D170,"")</f>
        <v>696</v>
      </c>
      <c r="N170" s="27" t="str">
        <f>IF($A170&lt;&gt;"",E170,"")</f>
        <v>Nagels UK Limited</v>
      </c>
      <c r="O170" s="26" t="str">
        <f>IFERROR(VLOOKUP(R170*1,CC[[New Cost Centre]:[Description]],3,FALSE),"")</f>
        <v>Off Street Parking</v>
      </c>
      <c r="P170" s="26" t="str">
        <f>IFERROR(VLOOKUP(S170*1,'Nominal Lookup'!$B$1:$C$568,2,FALSE),"")</f>
        <v>S&amp;S - Printing and Stationery</v>
      </c>
      <c r="Q170" s="57" t="str">
        <f>IF($A170&lt;&gt;"",C170,"")</f>
        <v>10010180000064016</v>
      </c>
      <c r="R170" s="55" t="str">
        <f t="shared" si="7"/>
        <v>1018</v>
      </c>
      <c r="S170" s="55" t="str">
        <f t="shared" si="8"/>
        <v>64016</v>
      </c>
    </row>
    <row r="171" spans="1:19" x14ac:dyDescent="0.25">
      <c r="A171" s="5" t="s">
        <v>2384</v>
      </c>
      <c r="B171" s="6">
        <v>45806</v>
      </c>
      <c r="C171" s="5" t="s">
        <v>542</v>
      </c>
      <c r="D171" s="52">
        <v>450.29</v>
      </c>
      <c r="E171" s="5" t="s">
        <v>2385</v>
      </c>
      <c r="F171" s="1"/>
      <c r="K171" s="54">
        <f t="shared" si="6"/>
        <v>45806</v>
      </c>
      <c r="L171" s="54" t="str">
        <f>IF($A171&lt;&gt;"",A171,"")</f>
        <v>001376</v>
      </c>
      <c r="M171" s="59">
        <f>IF($A171&lt;&gt;"",D171,"")</f>
        <v>450.29</v>
      </c>
      <c r="N171" s="27" t="str">
        <f>IF($A171&lt;&gt;"",E171,"")</f>
        <v>Land Skills Training</v>
      </c>
      <c r="O171" s="26" t="str">
        <f>IFERROR(VLOOKUP(R171*1,CC[[New Cost Centre]:[Description]],3,FALSE),"")</f>
        <v>Environment Promotion Strategy</v>
      </c>
      <c r="P171" s="26" t="str">
        <f>IFERROR(VLOOKUP(S171*1,'Nominal Lookup'!$B$1:$C$568,2,FALSE),"")</f>
        <v xml:space="preserve">Salary - Training </v>
      </c>
      <c r="Q171" s="57" t="str">
        <f>IF($A171&lt;&gt;"",C171,"")</f>
        <v>10010110000060018</v>
      </c>
      <c r="R171" s="55" t="str">
        <f t="shared" si="7"/>
        <v>1011</v>
      </c>
      <c r="S171" s="55" t="str">
        <f t="shared" si="8"/>
        <v>60018</v>
      </c>
    </row>
    <row r="172" spans="1:19" x14ac:dyDescent="0.25">
      <c r="A172" s="5" t="s">
        <v>2386</v>
      </c>
      <c r="B172" s="6">
        <v>45806</v>
      </c>
      <c r="C172" s="5" t="s">
        <v>336</v>
      </c>
      <c r="D172" s="52">
        <v>396.37</v>
      </c>
      <c r="E172" s="5" t="s">
        <v>2182</v>
      </c>
      <c r="F172" s="1"/>
      <c r="K172" s="54">
        <f t="shared" si="6"/>
        <v>45806</v>
      </c>
      <c r="L172" s="54" t="str">
        <f>IF($A172&lt;&gt;"",A172,"")</f>
        <v>001200</v>
      </c>
      <c r="M172" s="59">
        <f>IF($A172&lt;&gt;"",D172,"")</f>
        <v>396.37</v>
      </c>
      <c r="N172" s="27" t="str">
        <f>IF($A172&lt;&gt;"",E172,"")</f>
        <v>Ross And Roberts</v>
      </c>
      <c r="O172" s="26" t="str">
        <f>IFERROR(VLOOKUP(R172*1,CC[[New Cost Centre]:[Description]],3,FALSE),"")</f>
        <v>Revs &amp; Bens Admin &amp; Court Fees</v>
      </c>
      <c r="P172" s="26" t="str">
        <f>IFERROR(VLOOKUP(S172*1,'Nominal Lookup'!$B$1:$C$568,2,FALSE),"")</f>
        <v>S&amp;S - Court costs</v>
      </c>
      <c r="Q172" s="57" t="str">
        <f>IF($A172&lt;&gt;"",C172,"")</f>
        <v>10020300000064012</v>
      </c>
      <c r="R172" s="55" t="str">
        <f t="shared" si="7"/>
        <v>2030</v>
      </c>
      <c r="S172" s="55" t="str">
        <f t="shared" si="8"/>
        <v>64012</v>
      </c>
    </row>
    <row r="173" spans="1:19" x14ac:dyDescent="0.25">
      <c r="A173" s="5" t="s">
        <v>2387</v>
      </c>
      <c r="B173" s="6">
        <v>45805</v>
      </c>
      <c r="C173" s="5" t="s">
        <v>46</v>
      </c>
      <c r="D173" s="52">
        <v>16272</v>
      </c>
      <c r="E173" s="5" t="s">
        <v>2388</v>
      </c>
      <c r="F173" s="1"/>
      <c r="K173" s="54">
        <f t="shared" si="6"/>
        <v>45805</v>
      </c>
      <c r="L173" s="54" t="str">
        <f>IF($A173&lt;&gt;"",A173,"")</f>
        <v>001159</v>
      </c>
      <c r="M173" s="59">
        <f>IF($A173&lt;&gt;"",D173,"")</f>
        <v>16272</v>
      </c>
      <c r="N173" s="27" t="str">
        <f>IF($A173&lt;&gt;"",E173,"")</f>
        <v>Romans Estate Agents</v>
      </c>
      <c r="O173" s="26" t="str">
        <f>IFERROR(VLOOKUP(R173*1,CC[[New Cost Centre]:[Description]],3,FALSE),"")</f>
        <v>Housing Needs Service</v>
      </c>
      <c r="P173" s="26" t="str">
        <f>IFERROR(VLOOKUP(S173*1,'Nominal Lookup'!$B$1:$C$568,2,FALSE),"")</f>
        <v>Transf - HB Rent Deposit Pmnt</v>
      </c>
      <c r="Q173" s="57" t="str">
        <f>IF($A173&lt;&gt;"",C173,"")</f>
        <v>10010160000066003</v>
      </c>
      <c r="R173" s="55" t="str">
        <f t="shared" si="7"/>
        <v>1016</v>
      </c>
      <c r="S173" s="55" t="str">
        <f t="shared" si="8"/>
        <v>66003</v>
      </c>
    </row>
    <row r="174" spans="1:19" x14ac:dyDescent="0.25">
      <c r="A174" s="5" t="s">
        <v>2389</v>
      </c>
      <c r="B174" s="6">
        <v>45805</v>
      </c>
      <c r="C174" s="5" t="s">
        <v>2390</v>
      </c>
      <c r="D174" s="52">
        <v>5596</v>
      </c>
      <c r="E174" s="5" t="s">
        <v>2168</v>
      </c>
      <c r="F174" s="1"/>
      <c r="K174" s="54">
        <f t="shared" si="6"/>
        <v>45805</v>
      </c>
      <c r="L174" s="54" t="str">
        <f>IF($A174&lt;&gt;"",A174,"")</f>
        <v>001251</v>
      </c>
      <c r="M174" s="59">
        <f>IF($A174&lt;&gt;"",D174,"")</f>
        <v>5596</v>
      </c>
      <c r="N174" s="27" t="str">
        <f>IF($A174&lt;&gt;"",E174,"")</f>
        <v>Hampshire CC</v>
      </c>
      <c r="O174" s="26" t="str">
        <f>IFERROR(VLOOKUP(R174*1,CC[[New Cost Centre]:[Description]],3,FALSE),"")</f>
        <v>Waste Contract</v>
      </c>
      <c r="P174" s="26" t="str">
        <f>IFERROR(VLOOKUP(S174*1,'Nominal Lookup'!$B$1:$C$568,2,FALSE),"")</f>
        <v>General - Contributns to Vol Orgn</v>
      </c>
      <c r="Q174" s="57" t="str">
        <f>IF($A174&lt;&gt;"",C174,"")</f>
        <v>10020330000065003</v>
      </c>
      <c r="R174" s="55" t="str">
        <f t="shared" si="7"/>
        <v>2033</v>
      </c>
      <c r="S174" s="55" t="str">
        <f t="shared" si="8"/>
        <v>65003</v>
      </c>
    </row>
    <row r="175" spans="1:19" x14ac:dyDescent="0.25">
      <c r="A175" s="5" t="s">
        <v>2391</v>
      </c>
      <c r="B175" s="6">
        <v>45805</v>
      </c>
      <c r="C175" s="5" t="s">
        <v>128</v>
      </c>
      <c r="D175" s="52">
        <v>1973</v>
      </c>
      <c r="E175" s="5" t="s">
        <v>129</v>
      </c>
      <c r="F175" s="1"/>
      <c r="K175" s="54">
        <f t="shared" si="6"/>
        <v>45805</v>
      </c>
      <c r="L175" s="54" t="str">
        <f>IF($A175&lt;&gt;"",A175,"")</f>
        <v>001254</v>
      </c>
      <c r="M175" s="59">
        <f>IF($A175&lt;&gt;"",D175,"")</f>
        <v>1973</v>
      </c>
      <c r="N175" s="27" t="str">
        <f>IF($A175&lt;&gt;"",E175,"")</f>
        <v>Blanket Rentals</v>
      </c>
      <c r="O175" s="26" t="str">
        <f>IFERROR(VLOOKUP(R175*1,CC[[New Cost Centre]:[Description]],3,FALSE),"")</f>
        <v>Housing Needs Service</v>
      </c>
      <c r="P175" s="26" t="str">
        <f>IFERROR(VLOOKUP(S175*1,'Nominal Lookup'!$B$1:$C$568,2,FALSE),"")</f>
        <v>Transf - HB B&amp;B Allow pmnt</v>
      </c>
      <c r="Q175" s="57" t="str">
        <f>IF($A175&lt;&gt;"",C175,"")</f>
        <v>10010160000066002</v>
      </c>
      <c r="R175" s="55" t="str">
        <f t="shared" si="7"/>
        <v>1016</v>
      </c>
      <c r="S175" s="55" t="str">
        <f t="shared" si="8"/>
        <v>66002</v>
      </c>
    </row>
    <row r="176" spans="1:19" x14ac:dyDescent="0.25">
      <c r="A176" s="5" t="s">
        <v>2392</v>
      </c>
      <c r="B176" s="6">
        <v>45805</v>
      </c>
      <c r="C176" s="5" t="s">
        <v>222</v>
      </c>
      <c r="D176" s="52">
        <v>1607.4</v>
      </c>
      <c r="E176" s="5" t="s">
        <v>2127</v>
      </c>
      <c r="F176" s="1"/>
      <c r="K176" s="54">
        <f t="shared" si="6"/>
        <v>45805</v>
      </c>
      <c r="L176" s="54" t="str">
        <f>IF($A176&lt;&gt;"",A176,"")</f>
        <v>001153</v>
      </c>
      <c r="M176" s="59">
        <f>IF($A176&lt;&gt;"",D176,"")</f>
        <v>1607.4</v>
      </c>
      <c r="N176" s="27" t="str">
        <f>IF($A176&lt;&gt;"",E176,"")</f>
        <v>Park Avenue Recruitment</v>
      </c>
      <c r="O176" s="26" t="str">
        <f>IFERROR(VLOOKUP(R176*1,CC[[New Cost Centre]:[Description]],3,FALSE),"")</f>
        <v>Planning Development</v>
      </c>
      <c r="P176" s="26" t="str">
        <f>IFERROR(VLOOKUP(S176*1,'Nominal Lookup'!$B$1:$C$568,2,FALSE),"")</f>
        <v>S&amp;S - Consultants - projects</v>
      </c>
      <c r="Q176" s="57" t="str">
        <f>IF($A176&lt;&gt;"",C176,"")</f>
        <v>10030110000064028</v>
      </c>
      <c r="R176" s="55" t="str">
        <f t="shared" si="7"/>
        <v>3011</v>
      </c>
      <c r="S176" s="55" t="str">
        <f t="shared" si="8"/>
        <v>64028</v>
      </c>
    </row>
    <row r="177" spans="1:19" x14ac:dyDescent="0.25">
      <c r="A177" s="5" t="s">
        <v>2393</v>
      </c>
      <c r="B177" s="6">
        <v>45805</v>
      </c>
      <c r="C177" s="5" t="s">
        <v>494</v>
      </c>
      <c r="D177" s="52">
        <v>900.43</v>
      </c>
      <c r="E177" s="5" t="s">
        <v>2147</v>
      </c>
      <c r="F177" s="1"/>
      <c r="K177" s="54">
        <f t="shared" si="6"/>
        <v>45805</v>
      </c>
      <c r="L177" s="54" t="str">
        <f>IF($A177&lt;&gt;"",A177,"")</f>
        <v>001156</v>
      </c>
      <c r="M177" s="59">
        <f>IF($A177&lt;&gt;"",D177,"")</f>
        <v>900.43</v>
      </c>
      <c r="N177" s="27" t="str">
        <f>IF($A177&lt;&gt;"",E177,"")</f>
        <v>Venus Recruitment</v>
      </c>
      <c r="O177" s="26" t="str">
        <f>IFERROR(VLOOKUP(R177*1,CC[[New Cost Centre]:[Description]],3,FALSE),"")</f>
        <v>Business Support Staff</v>
      </c>
      <c r="P177" s="26" t="str">
        <f>IFERROR(VLOOKUP(S177*1,'Nominal Lookup'!$B$1:$C$568,2,FALSE),"")</f>
        <v>Salary - Agency Staff</v>
      </c>
      <c r="Q177" s="57" t="str">
        <f>IF($A177&lt;&gt;"",C177,"")</f>
        <v>10020020000060019</v>
      </c>
      <c r="R177" s="55" t="str">
        <f t="shared" si="7"/>
        <v>2002</v>
      </c>
      <c r="S177" s="55" t="str">
        <f t="shared" si="8"/>
        <v>60019</v>
      </c>
    </row>
    <row r="178" spans="1:19" x14ac:dyDescent="0.25">
      <c r="A178" s="5" t="s">
        <v>2394</v>
      </c>
      <c r="B178" s="6">
        <v>45805</v>
      </c>
      <c r="C178" s="5" t="s">
        <v>494</v>
      </c>
      <c r="D178" s="52">
        <v>752.38</v>
      </c>
      <c r="E178" s="5" t="s">
        <v>2147</v>
      </c>
      <c r="F178" s="1"/>
      <c r="K178" s="54">
        <f t="shared" si="6"/>
        <v>45805</v>
      </c>
      <c r="L178" s="54" t="str">
        <f>IF($A178&lt;&gt;"",A178,"")</f>
        <v>001157</v>
      </c>
      <c r="M178" s="59">
        <f>IF($A178&lt;&gt;"",D178,"")</f>
        <v>752.38</v>
      </c>
      <c r="N178" s="27" t="str">
        <f>IF($A178&lt;&gt;"",E178,"")</f>
        <v>Venus Recruitment</v>
      </c>
      <c r="O178" s="26" t="str">
        <f>IFERROR(VLOOKUP(R178*1,CC[[New Cost Centre]:[Description]],3,FALSE),"")</f>
        <v>Business Support Staff</v>
      </c>
      <c r="P178" s="26" t="str">
        <f>IFERROR(VLOOKUP(S178*1,'Nominal Lookup'!$B$1:$C$568,2,FALSE),"")</f>
        <v>Salary - Agency Staff</v>
      </c>
      <c r="Q178" s="57" t="str">
        <f>IF($A178&lt;&gt;"",C178,"")</f>
        <v>10020020000060019</v>
      </c>
      <c r="R178" s="55" t="str">
        <f t="shared" si="7"/>
        <v>2002</v>
      </c>
      <c r="S178" s="55" t="str">
        <f t="shared" si="8"/>
        <v>60019</v>
      </c>
    </row>
    <row r="179" spans="1:19" x14ac:dyDescent="0.25">
      <c r="A179" s="5" t="s">
        <v>2395</v>
      </c>
      <c r="B179" s="6">
        <v>45805</v>
      </c>
      <c r="C179" s="5" t="s">
        <v>69</v>
      </c>
      <c r="D179" s="52">
        <v>386.48</v>
      </c>
      <c r="E179" s="5" t="s">
        <v>549</v>
      </c>
      <c r="F179" s="1"/>
      <c r="K179" s="54">
        <f t="shared" si="6"/>
        <v>45805</v>
      </c>
      <c r="L179" s="54" t="str">
        <f>IF($A179&lt;&gt;"",A179,"")</f>
        <v>001166</v>
      </c>
      <c r="M179" s="59">
        <f>IF($A179&lt;&gt;"",D179,"")</f>
        <v>386.48</v>
      </c>
      <c r="N179" s="27" t="str">
        <f>IF($A179&lt;&gt;"",E179,"")</f>
        <v>DTM Contractors</v>
      </c>
      <c r="O179" s="26" t="str">
        <f>IFERROR(VLOOKUP(R179*1,CC[[New Cost Centre]:[Description]],3,FALSE),"")</f>
        <v>Admin Bldgs - R &amp; M</v>
      </c>
      <c r="P179" s="26" t="str">
        <f>IFERROR(VLOOKUP(S179*1,'Nominal Lookup'!$B$1:$C$568,2,FALSE),"")</f>
        <v xml:space="preserve">R&amp;M - Mechanical </v>
      </c>
      <c r="Q179" s="57" t="str">
        <f>IF($A179&lt;&gt;"",C179,"")</f>
        <v>10020010000061101</v>
      </c>
      <c r="R179" s="55" t="str">
        <f t="shared" si="7"/>
        <v>2001</v>
      </c>
      <c r="S179" s="55" t="str">
        <f t="shared" si="8"/>
        <v>61101</v>
      </c>
    </row>
    <row r="180" spans="1:19" x14ac:dyDescent="0.25">
      <c r="A180" s="5" t="s">
        <v>2396</v>
      </c>
      <c r="B180" s="6">
        <v>45804</v>
      </c>
      <c r="C180" s="5" t="s">
        <v>12</v>
      </c>
      <c r="D180" s="52">
        <v>4061.04</v>
      </c>
      <c r="E180" s="5" t="s">
        <v>41</v>
      </c>
      <c r="F180" s="1"/>
      <c r="K180" s="54">
        <f t="shared" si="6"/>
        <v>45804</v>
      </c>
      <c r="L180" s="54" t="str">
        <f>IF($A180&lt;&gt;"",A180,"")</f>
        <v>001137</v>
      </c>
      <c r="M180" s="59">
        <f>IF($A180&lt;&gt;"",D180,"")</f>
        <v>4061.04</v>
      </c>
      <c r="N180" s="27" t="str">
        <f>IF($A180&lt;&gt;"",E180,"")</f>
        <v>Hays Specialist</v>
      </c>
      <c r="O180" s="26" t="str">
        <f>IFERROR(VLOOKUP(R180*1,CC[[New Cost Centre]:[Description]],3,FALSE),"")</f>
        <v>FinanceSystem</v>
      </c>
      <c r="P180" s="26" t="str">
        <f>IFERROR(VLOOKUP(S180*1,'Nominal Lookup'!$B$1:$C$568,2,FALSE),"")</f>
        <v>Cap - Other professional services</v>
      </c>
      <c r="Q180" s="57" t="str">
        <f>IF($A180&lt;&gt;"",C180,"")</f>
        <v>10026020000069000</v>
      </c>
      <c r="R180" s="55" t="str">
        <f t="shared" si="7"/>
        <v>2602</v>
      </c>
      <c r="S180" s="55" t="str">
        <f t="shared" si="8"/>
        <v>69000</v>
      </c>
    </row>
    <row r="181" spans="1:19" x14ac:dyDescent="0.25">
      <c r="A181" s="5" t="s">
        <v>2397</v>
      </c>
      <c r="B181" s="6">
        <v>45804</v>
      </c>
      <c r="C181" s="5" t="s">
        <v>2398</v>
      </c>
      <c r="D181" s="52">
        <v>2964</v>
      </c>
      <c r="E181" s="5" t="s">
        <v>2399</v>
      </c>
      <c r="F181" s="1"/>
      <c r="K181" s="54">
        <f t="shared" si="6"/>
        <v>45804</v>
      </c>
      <c r="L181" s="54" t="str">
        <f>IF($A181&lt;&gt;"",A181,"")</f>
        <v>001140</v>
      </c>
      <c r="M181" s="59">
        <f>IF($A181&lt;&gt;"",D181,"")</f>
        <v>2964</v>
      </c>
      <c r="N181" s="27" t="str">
        <f>IF($A181&lt;&gt;"",E181,"")</f>
        <v>NP Tree Management</v>
      </c>
      <c r="O181" s="26" t="str">
        <f>IFERROR(VLOOKUP(R181*1,CC[[New Cost Centre]:[Description]],3,FALSE),"")</f>
        <v>Landscape &amp; Conservation</v>
      </c>
      <c r="P181" s="26" t="str">
        <f>IFERROR(VLOOKUP(S181*1,'Nominal Lookup'!$B$1:$C$568,2,FALSE),"")</f>
        <v>Property - Tree Maintenance</v>
      </c>
      <c r="Q181" s="57" t="str">
        <f>IF($A181&lt;&gt;"",C181,"")</f>
        <v>10010040000061109</v>
      </c>
      <c r="R181" s="55" t="str">
        <f t="shared" si="7"/>
        <v>1004</v>
      </c>
      <c r="S181" s="55" t="str">
        <f t="shared" si="8"/>
        <v>61109</v>
      </c>
    </row>
    <row r="182" spans="1:19" x14ac:dyDescent="0.25">
      <c r="A182" s="5" t="s">
        <v>2400</v>
      </c>
      <c r="B182" s="6">
        <v>45804</v>
      </c>
      <c r="C182" s="5" t="s">
        <v>565</v>
      </c>
      <c r="D182" s="52">
        <v>2353.1999999999998</v>
      </c>
      <c r="E182" s="5" t="s">
        <v>2145</v>
      </c>
      <c r="F182" s="1"/>
      <c r="K182" s="54">
        <f t="shared" si="6"/>
        <v>45804</v>
      </c>
      <c r="L182" s="54" t="str">
        <f>IF($A182&lt;&gt;"",A182,"")</f>
        <v>001126</v>
      </c>
      <c r="M182" s="59">
        <f>IF($A182&lt;&gt;"",D182,"")</f>
        <v>2353.1999999999998</v>
      </c>
      <c r="N182" s="27" t="str">
        <f>IF($A182&lt;&gt;"",E182,"")</f>
        <v>Vivid Resourcing</v>
      </c>
      <c r="O182" s="26" t="str">
        <f>IFERROR(VLOOKUP(R182*1,CC[[New Cost Centre]:[Description]],3,FALSE),"")</f>
        <v>Planning Development</v>
      </c>
      <c r="P182" s="26" t="str">
        <f>IFERROR(VLOOKUP(S182*1,'Nominal Lookup'!$B$1:$C$568,2,FALSE),"")</f>
        <v>S&amp;S - Professional Fees</v>
      </c>
      <c r="Q182" s="57" t="str">
        <f>IF($A182&lt;&gt;"",C182,"")</f>
        <v>10030110000064026</v>
      </c>
      <c r="R182" s="55" t="str">
        <f t="shared" si="7"/>
        <v>3011</v>
      </c>
      <c r="S182" s="55" t="str">
        <f t="shared" si="8"/>
        <v>64026</v>
      </c>
    </row>
    <row r="183" spans="1:19" x14ac:dyDescent="0.25">
      <c r="A183" s="5" t="s">
        <v>2401</v>
      </c>
      <c r="B183" s="6">
        <v>45804</v>
      </c>
      <c r="C183" s="5" t="s">
        <v>516</v>
      </c>
      <c r="D183" s="52">
        <v>1625.74</v>
      </c>
      <c r="E183" s="5" t="s">
        <v>517</v>
      </c>
      <c r="F183" s="1"/>
      <c r="K183" s="54">
        <f t="shared" si="6"/>
        <v>45804</v>
      </c>
      <c r="L183" s="54" t="str">
        <f>IF($A183&lt;&gt;"",A183,"")</f>
        <v>001135</v>
      </c>
      <c r="M183" s="59">
        <f>IF($A183&lt;&gt;"",D183,"")</f>
        <v>1625.74</v>
      </c>
      <c r="N183" s="27" t="str">
        <f>IF($A183&lt;&gt;"",E183,"")</f>
        <v>Signway Supplie</v>
      </c>
      <c r="O183" s="26" t="str">
        <f>IFERROR(VLOOKUP(R183*1,CC[[New Cost Centre]:[Description]],3,FALSE),"")</f>
        <v>Off Street Parking</v>
      </c>
      <c r="P183" s="26" t="str">
        <f>IFERROR(VLOOKUP(S183*1,'Nominal Lookup'!$B$1:$C$568,2,FALSE),"")</f>
        <v>S&amp;S - Notice boards</v>
      </c>
      <c r="Q183" s="57" t="str">
        <f>IF($A183&lt;&gt;"",C183,"")</f>
        <v>10010180000064004</v>
      </c>
      <c r="R183" s="55" t="str">
        <f t="shared" si="7"/>
        <v>1018</v>
      </c>
      <c r="S183" s="55" t="str">
        <f t="shared" si="8"/>
        <v>64004</v>
      </c>
    </row>
    <row r="184" spans="1:19" x14ac:dyDescent="0.25">
      <c r="A184" s="5" t="s">
        <v>2402</v>
      </c>
      <c r="B184" s="6">
        <v>45804</v>
      </c>
      <c r="C184" s="5" t="s">
        <v>63</v>
      </c>
      <c r="D184" s="52">
        <v>1454.51</v>
      </c>
      <c r="E184" s="5" t="s">
        <v>64</v>
      </c>
      <c r="F184" s="1"/>
      <c r="K184" s="54">
        <f t="shared" si="6"/>
        <v>45804</v>
      </c>
      <c r="L184" s="54" t="str">
        <f>IF($A184&lt;&gt;"",A184,"")</f>
        <v>001139</v>
      </c>
      <c r="M184" s="59">
        <f>IF($A184&lt;&gt;"",D184,"")</f>
        <v>1454.51</v>
      </c>
      <c r="N184" s="27" t="str">
        <f>IF($A184&lt;&gt;"",E184,"")</f>
        <v>Flowbird Smart</v>
      </c>
      <c r="O184" s="26" t="str">
        <f>IFERROR(VLOOKUP(R184*1,CC[[New Cost Centre]:[Description]],3,FALSE),"")</f>
        <v>Off Street Parking</v>
      </c>
      <c r="P184" s="26" t="str">
        <f>IFERROR(VLOOKUP(S184*1,'Nominal Lookup'!$B$1:$C$568,2,FALSE),"")</f>
        <v>S&amp;S - Ticket machines</v>
      </c>
      <c r="Q184" s="57" t="str">
        <f>IF($A184&lt;&gt;"",C184,"")</f>
        <v>10010180000064003</v>
      </c>
      <c r="R184" s="55" t="str">
        <f t="shared" si="7"/>
        <v>1018</v>
      </c>
      <c r="S184" s="55" t="str">
        <f t="shared" si="8"/>
        <v>64003</v>
      </c>
    </row>
    <row r="185" spans="1:19" x14ac:dyDescent="0.25">
      <c r="A185" s="5" t="s">
        <v>2403</v>
      </c>
      <c r="B185" s="6">
        <v>45802</v>
      </c>
      <c r="C185" s="5" t="s">
        <v>2404</v>
      </c>
      <c r="D185" s="52">
        <v>11730</v>
      </c>
      <c r="E185" s="5" t="s">
        <v>2405</v>
      </c>
      <c r="F185" s="1"/>
      <c r="K185" s="54">
        <f t="shared" si="6"/>
        <v>45802</v>
      </c>
      <c r="L185" s="54" t="str">
        <f>IF($A185&lt;&gt;"",A185,"")</f>
        <v>001167</v>
      </c>
      <c r="M185" s="59">
        <f>IF($A185&lt;&gt;"",D185,"")</f>
        <v>11730</v>
      </c>
      <c r="N185" s="27" t="str">
        <f>IF($A185&lt;&gt;"",E185,"")</f>
        <v>Integrated Business</v>
      </c>
      <c r="O185" s="26" t="str">
        <f>IFERROR(VLOOKUP(R185*1,CC[[New Cost Centre]:[Description]],3,FALSE),"")</f>
        <v>5 Council Contract - Capita</v>
      </c>
      <c r="P185" s="26" t="str">
        <f>IFERROR(VLOOKUP(S185*1,'Nominal Lookup'!$B$1:$C$568,2,FALSE),"")</f>
        <v>S&amp;S - Software purchase and licences</v>
      </c>
      <c r="Q185" s="57" t="str">
        <f>IF($A185&lt;&gt;"",C185,"")</f>
        <v>10020030000064022</v>
      </c>
      <c r="R185" s="55" t="str">
        <f t="shared" si="7"/>
        <v>2003</v>
      </c>
      <c r="S185" s="55" t="str">
        <f t="shared" si="8"/>
        <v>64022</v>
      </c>
    </row>
    <row r="186" spans="1:19" x14ac:dyDescent="0.25">
      <c r="A186" s="5" t="s">
        <v>2406</v>
      </c>
      <c r="B186" s="6">
        <v>45800</v>
      </c>
      <c r="C186" s="5" t="s">
        <v>31</v>
      </c>
      <c r="D186" s="52">
        <v>111474.67</v>
      </c>
      <c r="E186" s="5" t="s">
        <v>32</v>
      </c>
      <c r="F186" s="1"/>
      <c r="K186" s="54">
        <f t="shared" si="6"/>
        <v>45800</v>
      </c>
      <c r="L186" s="54" t="str">
        <f>IF($A186&lt;&gt;"",A186,"")</f>
        <v>001121</v>
      </c>
      <c r="M186" s="59">
        <f>IF($A186&lt;&gt;"",D186,"")</f>
        <v>111474.67</v>
      </c>
      <c r="N186" s="27" t="str">
        <f>IF($A186&lt;&gt;"",E186,"")</f>
        <v>Software ONE UK</v>
      </c>
      <c r="O186" s="26" t="str">
        <f>IFERROR(VLOOKUP(R186*1,CC[[New Cost Centre]:[Description]],3,FALSE),"")</f>
        <v>IT Service</v>
      </c>
      <c r="P186" s="26" t="str">
        <f>IFERROR(VLOOKUP(S186*1,'Nominal Lookup'!$B$1:$C$568,2,FALSE),"")</f>
        <v>S&amp;S - Software purchase and licences</v>
      </c>
      <c r="Q186" s="57" t="str">
        <f>IF($A186&lt;&gt;"",C186,"")</f>
        <v>10020210000064022</v>
      </c>
      <c r="R186" s="55" t="str">
        <f t="shared" si="7"/>
        <v>2021</v>
      </c>
      <c r="S186" s="55" t="str">
        <f t="shared" si="8"/>
        <v>64022</v>
      </c>
    </row>
    <row r="187" spans="1:19" ht="25" x14ac:dyDescent="0.25">
      <c r="A187" s="5" t="s">
        <v>2407</v>
      </c>
      <c r="B187" s="6">
        <v>45800</v>
      </c>
      <c r="C187" s="5" t="s">
        <v>512</v>
      </c>
      <c r="D187" s="52">
        <v>28132.799999999999</v>
      </c>
      <c r="E187" s="5" t="s">
        <v>2408</v>
      </c>
      <c r="F187" s="1"/>
      <c r="K187" s="54">
        <f t="shared" si="6"/>
        <v>45800</v>
      </c>
      <c r="L187" s="54" t="str">
        <f>IF($A187&lt;&gt;"",A187,"")</f>
        <v>001703</v>
      </c>
      <c r="M187" s="59">
        <f>IF($A187&lt;&gt;"",D187,"")</f>
        <v>28132.799999999999</v>
      </c>
      <c r="N187" s="27" t="str">
        <f>IF($A187&lt;&gt;"",E187,"")</f>
        <v>Havant Borough Council</v>
      </c>
      <c r="O187" s="26" t="str">
        <f>IFERROR(VLOOKUP(R187*1,CC[[New Cost Centre]:[Description]],3,FALSE),"")</f>
        <v>5 Council Contract - Capita</v>
      </c>
      <c r="P187" s="26" t="str">
        <f>IFERROR(VLOOKUP(S187*1,'Nominal Lookup'!$B$1:$C$568,2,FALSE),"")</f>
        <v xml:space="preserve">General - Payment to Statutory Authorities </v>
      </c>
      <c r="Q187" s="57" t="str">
        <f>IF($A187&lt;&gt;"",C187,"")</f>
        <v>10020030000065000</v>
      </c>
      <c r="R187" s="55" t="str">
        <f t="shared" si="7"/>
        <v>2003</v>
      </c>
      <c r="S187" s="55" t="str">
        <f t="shared" si="8"/>
        <v>65000</v>
      </c>
    </row>
    <row r="188" spans="1:19" x14ac:dyDescent="0.25">
      <c r="A188" s="5" t="s">
        <v>2409</v>
      </c>
      <c r="B188" s="6">
        <v>45800</v>
      </c>
      <c r="C188" s="5" t="s">
        <v>54</v>
      </c>
      <c r="D188" s="52">
        <v>2986</v>
      </c>
      <c r="E188" s="5" t="s">
        <v>2410</v>
      </c>
      <c r="F188" s="1"/>
      <c r="K188" s="54">
        <f t="shared" si="6"/>
        <v>45800</v>
      </c>
      <c r="L188" s="54" t="str">
        <f>IF($A188&lt;&gt;"",A188,"")</f>
        <v>001093</v>
      </c>
      <c r="M188" s="59">
        <f>IF($A188&lt;&gt;"",D188,"")</f>
        <v>2986</v>
      </c>
      <c r="N188" s="27" t="str">
        <f>IF($A188&lt;&gt;"",E188,"")</f>
        <v>Shaker Designs</v>
      </c>
      <c r="O188" s="26" t="str">
        <f>IFERROR(VLOOKUP(R188*1,CC[[New Cost Centre]:[Description]],3,FALSE),"")</f>
        <v>Disabled Facs - Mandatory</v>
      </c>
      <c r="P188" s="26" t="str">
        <f>IFERROR(VLOOKUP(S188*1,'Nominal Lookup'!$B$1:$C$568,2,FALSE),"")</f>
        <v>Cap - Capital grants other - Expend</v>
      </c>
      <c r="Q188" s="57" t="str">
        <f>IF($A188&lt;&gt;"",C188,"")</f>
        <v>10016000000069015</v>
      </c>
      <c r="R188" s="55" t="str">
        <f t="shared" si="7"/>
        <v>1600</v>
      </c>
      <c r="S188" s="55" t="str">
        <f t="shared" si="8"/>
        <v>69015</v>
      </c>
    </row>
    <row r="189" spans="1:19" ht="25" x14ac:dyDescent="0.25">
      <c r="A189" s="5" t="s">
        <v>2411</v>
      </c>
      <c r="B189" s="6">
        <v>45800</v>
      </c>
      <c r="C189" s="5" t="s">
        <v>128</v>
      </c>
      <c r="D189" s="52">
        <v>2520</v>
      </c>
      <c r="E189" s="5" t="s">
        <v>2172</v>
      </c>
      <c r="F189" s="1"/>
      <c r="K189" s="54">
        <f t="shared" si="6"/>
        <v>45800</v>
      </c>
      <c r="L189" s="54" t="str">
        <f>IF($A189&lt;&gt;"",A189,"")</f>
        <v>001123</v>
      </c>
      <c r="M189" s="59">
        <f>IF($A189&lt;&gt;"",D189,"")</f>
        <v>2520</v>
      </c>
      <c r="N189" s="27" t="str">
        <f>IF($A189&lt;&gt;"",E189,"")</f>
        <v>THE OAK TREE GUEST HOUSE</v>
      </c>
      <c r="O189" s="26" t="str">
        <f>IFERROR(VLOOKUP(R189*1,CC[[New Cost Centre]:[Description]],3,FALSE),"")</f>
        <v>Housing Needs Service</v>
      </c>
      <c r="P189" s="26" t="str">
        <f>IFERROR(VLOOKUP(S189*1,'Nominal Lookup'!$B$1:$C$568,2,FALSE),"")</f>
        <v>Transf - HB B&amp;B Allow pmnt</v>
      </c>
      <c r="Q189" s="57" t="str">
        <f>IF($A189&lt;&gt;"",C189,"")</f>
        <v>10010160000066002</v>
      </c>
      <c r="R189" s="55" t="str">
        <f t="shared" si="7"/>
        <v>1016</v>
      </c>
      <c r="S189" s="55" t="str">
        <f t="shared" si="8"/>
        <v>66002</v>
      </c>
    </row>
    <row r="190" spans="1:19" ht="25" x14ac:dyDescent="0.25">
      <c r="A190" s="5" t="s">
        <v>2412</v>
      </c>
      <c r="B190" s="6">
        <v>45800</v>
      </c>
      <c r="C190" s="5" t="s">
        <v>128</v>
      </c>
      <c r="D190" s="52">
        <v>2016</v>
      </c>
      <c r="E190" s="5" t="s">
        <v>2172</v>
      </c>
      <c r="F190" s="1"/>
      <c r="K190" s="54">
        <f t="shared" si="6"/>
        <v>45800</v>
      </c>
      <c r="L190" s="54" t="str">
        <f>IF($A190&lt;&gt;"",A190,"")</f>
        <v>001124</v>
      </c>
      <c r="M190" s="59">
        <f>IF($A190&lt;&gt;"",D190,"")</f>
        <v>2016</v>
      </c>
      <c r="N190" s="27" t="str">
        <f>IF($A190&lt;&gt;"",E190,"")</f>
        <v>THE OAK TREE GUEST HOUSE</v>
      </c>
      <c r="O190" s="26" t="str">
        <f>IFERROR(VLOOKUP(R190*1,CC[[New Cost Centre]:[Description]],3,FALSE),"")</f>
        <v>Housing Needs Service</v>
      </c>
      <c r="P190" s="26" t="str">
        <f>IFERROR(VLOOKUP(S190*1,'Nominal Lookup'!$B$1:$C$568,2,FALSE),"")</f>
        <v>Transf - HB B&amp;B Allow pmnt</v>
      </c>
      <c r="Q190" s="57" t="str">
        <f>IF($A190&lt;&gt;"",C190,"")</f>
        <v>10010160000066002</v>
      </c>
      <c r="R190" s="55" t="str">
        <f t="shared" si="7"/>
        <v>1016</v>
      </c>
      <c r="S190" s="55" t="str">
        <f t="shared" si="8"/>
        <v>66002</v>
      </c>
    </row>
    <row r="191" spans="1:19" x14ac:dyDescent="0.25">
      <c r="A191" s="5" t="s">
        <v>2413</v>
      </c>
      <c r="B191" s="6">
        <v>45800</v>
      </c>
      <c r="C191" s="5" t="s">
        <v>2414</v>
      </c>
      <c r="D191" s="52">
        <v>1832.35</v>
      </c>
      <c r="E191" s="5" t="s">
        <v>2415</v>
      </c>
      <c r="F191" s="1"/>
      <c r="K191" s="54">
        <f t="shared" si="6"/>
        <v>45800</v>
      </c>
      <c r="L191" s="54" t="str">
        <f>IF($A191&lt;&gt;"",A191,"")</f>
        <v>001095</v>
      </c>
      <c r="M191" s="59">
        <f>IF($A191&lt;&gt;"",D191,"")</f>
        <v>1832.35</v>
      </c>
      <c r="N191" s="27" t="str">
        <f>IF($A191&lt;&gt;"",E191,"")</f>
        <v>Colyer Group Ltd</v>
      </c>
      <c r="O191" s="26" t="str">
        <f>IFERROR(VLOOKUP(R191*1,CC[[New Cost Centre]:[Description]],3,FALSE),"")</f>
        <v>Business Support Staff</v>
      </c>
      <c r="P191" s="26" t="str">
        <f>IFERROR(VLOOKUP(S191*1,'Nominal Lookup'!$B$1:$C$568,2,FALSE),"")</f>
        <v>S&amp;S - Maintenance of equipment</v>
      </c>
      <c r="Q191" s="57" t="str">
        <f>IF($A191&lt;&gt;"",C191,"")</f>
        <v>10020020000064002</v>
      </c>
      <c r="R191" s="55" t="str">
        <f t="shared" si="7"/>
        <v>2002</v>
      </c>
      <c r="S191" s="55" t="str">
        <f t="shared" si="8"/>
        <v>64002</v>
      </c>
    </row>
    <row r="192" spans="1:19" x14ac:dyDescent="0.25">
      <c r="A192" s="5" t="s">
        <v>2416</v>
      </c>
      <c r="B192" s="6">
        <v>45800</v>
      </c>
      <c r="C192" s="5" t="s">
        <v>31</v>
      </c>
      <c r="D192" s="52">
        <v>1122.8</v>
      </c>
      <c r="E192" s="5" t="s">
        <v>32</v>
      </c>
      <c r="F192" s="1"/>
      <c r="K192" s="54">
        <f t="shared" si="6"/>
        <v>45800</v>
      </c>
      <c r="L192" s="54" t="str">
        <f>IF($A192&lt;&gt;"",A192,"")</f>
        <v>001098</v>
      </c>
      <c r="M192" s="59">
        <f>IF($A192&lt;&gt;"",D192,"")</f>
        <v>1122.8</v>
      </c>
      <c r="N192" s="27" t="str">
        <f>IF($A192&lt;&gt;"",E192,"")</f>
        <v>Software ONE UK</v>
      </c>
      <c r="O192" s="26" t="str">
        <f>IFERROR(VLOOKUP(R192*1,CC[[New Cost Centre]:[Description]],3,FALSE),"")</f>
        <v>IT Service</v>
      </c>
      <c r="P192" s="26" t="str">
        <f>IFERROR(VLOOKUP(S192*1,'Nominal Lookup'!$B$1:$C$568,2,FALSE),"")</f>
        <v>S&amp;S - Software purchase and licences</v>
      </c>
      <c r="Q192" s="57" t="str">
        <f>IF($A192&lt;&gt;"",C192,"")</f>
        <v>10020210000064022</v>
      </c>
      <c r="R192" s="55" t="str">
        <f t="shared" si="7"/>
        <v>2021</v>
      </c>
      <c r="S192" s="55" t="str">
        <f t="shared" si="8"/>
        <v>64022</v>
      </c>
    </row>
    <row r="193" spans="1:19" ht="25" x14ac:dyDescent="0.25">
      <c r="A193" s="5" t="s">
        <v>2417</v>
      </c>
      <c r="B193" s="6">
        <v>45800</v>
      </c>
      <c r="C193" s="5" t="s">
        <v>128</v>
      </c>
      <c r="D193" s="52">
        <v>1092</v>
      </c>
      <c r="E193" s="5" t="s">
        <v>2172</v>
      </c>
      <c r="F193" s="1"/>
      <c r="K193" s="54">
        <f t="shared" si="6"/>
        <v>45800</v>
      </c>
      <c r="L193" s="54" t="str">
        <f>IF($A193&lt;&gt;"",A193,"")</f>
        <v>001122</v>
      </c>
      <c r="M193" s="59">
        <f>IF($A193&lt;&gt;"",D193,"")</f>
        <v>1092</v>
      </c>
      <c r="N193" s="27" t="str">
        <f>IF($A193&lt;&gt;"",E193,"")</f>
        <v>THE OAK TREE GUEST HOUSE</v>
      </c>
      <c r="O193" s="26" t="str">
        <f>IFERROR(VLOOKUP(R193*1,CC[[New Cost Centre]:[Description]],3,FALSE),"")</f>
        <v>Housing Needs Service</v>
      </c>
      <c r="P193" s="26" t="str">
        <f>IFERROR(VLOOKUP(S193*1,'Nominal Lookup'!$B$1:$C$568,2,FALSE),"")</f>
        <v>Transf - HB B&amp;B Allow pmnt</v>
      </c>
      <c r="Q193" s="57" t="str">
        <f>IF($A193&lt;&gt;"",C193,"")</f>
        <v>10010160000066002</v>
      </c>
      <c r="R193" s="55" t="str">
        <f t="shared" si="7"/>
        <v>1016</v>
      </c>
      <c r="S193" s="55" t="str">
        <f t="shared" si="8"/>
        <v>66002</v>
      </c>
    </row>
    <row r="194" spans="1:19" x14ac:dyDescent="0.25">
      <c r="A194" s="5" t="s">
        <v>2418</v>
      </c>
      <c r="B194" s="6">
        <v>45800</v>
      </c>
      <c r="C194" s="5" t="s">
        <v>2419</v>
      </c>
      <c r="D194" s="52">
        <v>667.5</v>
      </c>
      <c r="E194" s="5" t="s">
        <v>2212</v>
      </c>
      <c r="F194" s="1"/>
      <c r="K194" s="54">
        <f t="shared" si="6"/>
        <v>45800</v>
      </c>
      <c r="L194" s="54" t="str">
        <f>IF($A194&lt;&gt;"",A194,"")</f>
        <v>001514</v>
      </c>
      <c r="M194" s="59">
        <f>IF($A194&lt;&gt;"",D194,"")</f>
        <v>667.5</v>
      </c>
      <c r="N194" s="27" t="str">
        <f>IF($A194&lt;&gt;"",E194,"")</f>
        <v>Redacted Personal Data</v>
      </c>
      <c r="O194" s="26" t="str">
        <f>IFERROR(VLOOKUP(R194*1,CC[[New Cost Centre]:[Description]],3,FALSE),"")</f>
        <v>Biodiversity</v>
      </c>
      <c r="P194" s="26" t="str">
        <f>IFERROR(VLOOKUP(S194*1,'Nominal Lookup'!$B$1:$C$568,2,FALSE),"")</f>
        <v>S&amp;S - Sub contractors</v>
      </c>
      <c r="Q194" s="57" t="str">
        <f>IF($A194&lt;&gt;"",C194,"")</f>
        <v>10010000000064009</v>
      </c>
      <c r="R194" s="55" t="str">
        <f t="shared" si="7"/>
        <v>1000</v>
      </c>
      <c r="S194" s="55" t="str">
        <f t="shared" si="8"/>
        <v>64009</v>
      </c>
    </row>
    <row r="195" spans="1:19" ht="25" x14ac:dyDescent="0.25">
      <c r="A195" s="5" t="s">
        <v>2420</v>
      </c>
      <c r="B195" s="6">
        <v>45800</v>
      </c>
      <c r="C195" s="5" t="s">
        <v>128</v>
      </c>
      <c r="D195" s="52">
        <v>468</v>
      </c>
      <c r="E195" s="5" t="s">
        <v>2172</v>
      </c>
      <c r="F195" s="1"/>
      <c r="K195" s="54">
        <f t="shared" si="6"/>
        <v>45800</v>
      </c>
      <c r="L195" s="54" t="str">
        <f>IF($A195&lt;&gt;"",A195,"")</f>
        <v>001125</v>
      </c>
      <c r="M195" s="59">
        <f>IF($A195&lt;&gt;"",D195,"")</f>
        <v>468</v>
      </c>
      <c r="N195" s="27" t="str">
        <f>IF($A195&lt;&gt;"",E195,"")</f>
        <v>THE OAK TREE GUEST HOUSE</v>
      </c>
      <c r="O195" s="26" t="str">
        <f>IFERROR(VLOOKUP(R195*1,CC[[New Cost Centre]:[Description]],3,FALSE),"")</f>
        <v>Housing Needs Service</v>
      </c>
      <c r="P195" s="26" t="str">
        <f>IFERROR(VLOOKUP(S195*1,'Nominal Lookup'!$B$1:$C$568,2,FALSE),"")</f>
        <v>Transf - HB B&amp;B Allow pmnt</v>
      </c>
      <c r="Q195" s="57" t="str">
        <f>IF($A195&lt;&gt;"",C195,"")</f>
        <v>10010160000066002</v>
      </c>
      <c r="R195" s="55" t="str">
        <f t="shared" si="7"/>
        <v>1016</v>
      </c>
      <c r="S195" s="55" t="str">
        <f t="shared" si="8"/>
        <v>66002</v>
      </c>
    </row>
    <row r="196" spans="1:19" x14ac:dyDescent="0.25">
      <c r="A196" s="5" t="s">
        <v>2421</v>
      </c>
      <c r="B196" s="6">
        <v>45800</v>
      </c>
      <c r="C196" s="5" t="s">
        <v>542</v>
      </c>
      <c r="D196" s="52">
        <v>340.8</v>
      </c>
      <c r="E196" s="5" t="s">
        <v>2422</v>
      </c>
      <c r="F196" s="1"/>
      <c r="K196" s="54">
        <f t="shared" si="6"/>
        <v>45800</v>
      </c>
      <c r="L196" s="54" t="str">
        <f>IF($A196&lt;&gt;"",A196,"")</f>
        <v>001630</v>
      </c>
      <c r="M196" s="59">
        <f>IF($A196&lt;&gt;"",D196,"")</f>
        <v>340.8</v>
      </c>
      <c r="N196" s="27" t="str">
        <f>IF($A196&lt;&gt;"",E196,"")</f>
        <v>APSE</v>
      </c>
      <c r="O196" s="26" t="str">
        <f>IFERROR(VLOOKUP(R196*1,CC[[New Cost Centre]:[Description]],3,FALSE),"")</f>
        <v>Environment Promotion Strategy</v>
      </c>
      <c r="P196" s="26" t="str">
        <f>IFERROR(VLOOKUP(S196*1,'Nominal Lookup'!$B$1:$C$568,2,FALSE),"")</f>
        <v xml:space="preserve">Salary - Training </v>
      </c>
      <c r="Q196" s="57" t="str">
        <f>IF($A196&lt;&gt;"",C196,"")</f>
        <v>10010110000060018</v>
      </c>
      <c r="R196" s="55" t="str">
        <f t="shared" si="7"/>
        <v>1011</v>
      </c>
      <c r="S196" s="55" t="str">
        <f t="shared" si="8"/>
        <v>60018</v>
      </c>
    </row>
    <row r="197" spans="1:19" x14ac:dyDescent="0.25">
      <c r="A197" s="5" t="s">
        <v>2423</v>
      </c>
      <c r="B197" s="6">
        <v>45799</v>
      </c>
      <c r="C197" s="5" t="s">
        <v>277</v>
      </c>
      <c r="D197" s="52">
        <v>924</v>
      </c>
      <c r="E197" s="5" t="s">
        <v>208</v>
      </c>
      <c r="F197" s="1"/>
      <c r="K197" s="54">
        <f t="shared" ref="K197:K260" si="9">IF(B197&lt;&gt;"",B197,"")</f>
        <v>45799</v>
      </c>
      <c r="L197" s="54" t="str">
        <f>IF($A197&lt;&gt;"",A197,"")</f>
        <v>001072</v>
      </c>
      <c r="M197" s="59">
        <f>IF($A197&lt;&gt;"",D197,"")</f>
        <v>924</v>
      </c>
      <c r="N197" s="27" t="str">
        <f>IF($A197&lt;&gt;"",E197,"")</f>
        <v>Sundry BACS</v>
      </c>
      <c r="O197" s="26" t="str">
        <f>IFERROR(VLOOKUP(R197*1,CC[[New Cost Centre]:[Description]],3,FALSE),"")</f>
        <v>Planning Development</v>
      </c>
      <c r="P197" s="26" t="str">
        <f>IFERROR(VLOOKUP(S197*1,'Nominal Lookup'!$B$1:$C$568,2,FALSE),"")</f>
        <v>Inc - Planning - application fees</v>
      </c>
      <c r="Q197" s="57" t="str">
        <f>IF($A197&lt;&gt;"",C197,"")</f>
        <v>10030110000042015</v>
      </c>
      <c r="R197" s="55" t="str">
        <f t="shared" ref="R197:R260" si="10">MID(Q197,4,4)</f>
        <v>3011</v>
      </c>
      <c r="S197" s="55" t="str">
        <f t="shared" ref="S197:S260" si="11">MID(Q197,13,6)</f>
        <v>42015</v>
      </c>
    </row>
    <row r="198" spans="1:19" x14ac:dyDescent="0.25">
      <c r="A198" s="5" t="s">
        <v>2424</v>
      </c>
      <c r="B198" s="6">
        <v>45799</v>
      </c>
      <c r="C198" s="5" t="s">
        <v>336</v>
      </c>
      <c r="D198" s="52">
        <v>401.34</v>
      </c>
      <c r="E198" s="5" t="s">
        <v>2182</v>
      </c>
      <c r="F198" s="1"/>
      <c r="K198" s="54">
        <f t="shared" si="9"/>
        <v>45799</v>
      </c>
      <c r="L198" s="54" t="str">
        <f>IF($A198&lt;&gt;"",A198,"")</f>
        <v>001833</v>
      </c>
      <c r="M198" s="59">
        <f>IF($A198&lt;&gt;"",D198,"")</f>
        <v>401.34</v>
      </c>
      <c r="N198" s="27" t="str">
        <f>IF($A198&lt;&gt;"",E198,"")</f>
        <v>Ross And Roberts</v>
      </c>
      <c r="O198" s="26" t="str">
        <f>IFERROR(VLOOKUP(R198*1,CC[[New Cost Centre]:[Description]],3,FALSE),"")</f>
        <v>Revs &amp; Bens Admin &amp; Court Fees</v>
      </c>
      <c r="P198" s="26" t="str">
        <f>IFERROR(VLOOKUP(S198*1,'Nominal Lookup'!$B$1:$C$568,2,FALSE),"")</f>
        <v>S&amp;S - Court costs</v>
      </c>
      <c r="Q198" s="57" t="str">
        <f>IF($A198&lt;&gt;"",C198,"")</f>
        <v>10020300000064012</v>
      </c>
      <c r="R198" s="55" t="str">
        <f t="shared" si="10"/>
        <v>2030</v>
      </c>
      <c r="S198" s="55" t="str">
        <f t="shared" si="11"/>
        <v>64012</v>
      </c>
    </row>
    <row r="199" spans="1:19" x14ac:dyDescent="0.25">
      <c r="A199" s="5" t="s">
        <v>2425</v>
      </c>
      <c r="B199" s="6">
        <v>45799</v>
      </c>
      <c r="C199" s="5" t="s">
        <v>2426</v>
      </c>
      <c r="D199" s="52">
        <v>372</v>
      </c>
      <c r="E199" s="5" t="s">
        <v>2427</v>
      </c>
      <c r="F199" s="1"/>
      <c r="K199" s="54">
        <f t="shared" si="9"/>
        <v>45799</v>
      </c>
      <c r="L199" s="54" t="str">
        <f>IF($A199&lt;&gt;"",A199,"")</f>
        <v>001077</v>
      </c>
      <c r="M199" s="59">
        <f>IF($A199&lt;&gt;"",D199,"")</f>
        <v>372</v>
      </c>
      <c r="N199" s="27" t="str">
        <f>IF($A199&lt;&gt;"",E199,"")</f>
        <v xml:space="preserve">JC Decorating </v>
      </c>
      <c r="O199" s="26" t="str">
        <f>IFERROR(VLOOKUP(R199*1,CC[[New Cost Centre]:[Description]],3,FALSE),"")</f>
        <v>Private Sector Renewal</v>
      </c>
      <c r="P199" s="26" t="str">
        <f>IFERROR(VLOOKUP(S199*1,'Nominal Lookup'!$B$1:$C$568,2,FALSE),"")</f>
        <v>Cap - Capital grants other - Expend</v>
      </c>
      <c r="Q199" s="57" t="str">
        <f>IF($A199&lt;&gt;"",C199,"")</f>
        <v>10016020000069015</v>
      </c>
      <c r="R199" s="55" t="str">
        <f t="shared" si="10"/>
        <v>1602</v>
      </c>
      <c r="S199" s="55" t="str">
        <f t="shared" si="11"/>
        <v>69015</v>
      </c>
    </row>
    <row r="200" spans="1:19" ht="25" x14ac:dyDescent="0.25">
      <c r="A200" s="5" t="s">
        <v>2428</v>
      </c>
      <c r="B200" s="6">
        <v>45799</v>
      </c>
      <c r="C200" s="5" t="s">
        <v>15</v>
      </c>
      <c r="D200" s="52">
        <v>350.76</v>
      </c>
      <c r="E200" s="5" t="s">
        <v>2429</v>
      </c>
      <c r="F200" s="1"/>
      <c r="K200" s="54">
        <f t="shared" si="9"/>
        <v>45799</v>
      </c>
      <c r="L200" s="54" t="str">
        <f>IF($A200&lt;&gt;"",A200,"")</f>
        <v>001127</v>
      </c>
      <c r="M200" s="59">
        <f>IF($A200&lt;&gt;"",D200,"")</f>
        <v>350.76</v>
      </c>
      <c r="N200" s="27" t="str">
        <f>IF($A200&lt;&gt;"",E200,"")</f>
        <v>SNG (Sovereign Network Group)</v>
      </c>
      <c r="O200" s="26" t="str">
        <f>IFERROR(VLOOKUP(R200*1,CC[[New Cost Centre]:[Description]],3,FALSE),"")</f>
        <v>Housing Needs Service</v>
      </c>
      <c r="P200" s="26" t="str">
        <f>IFERROR(VLOOKUP(S200*1,'Nominal Lookup'!$B$1:$C$568,2,FALSE),"")</f>
        <v>S&amp;S - Homelessness Costs</v>
      </c>
      <c r="Q200" s="57" t="str">
        <f>IF($A200&lt;&gt;"",C200,"")</f>
        <v>10010160000064043</v>
      </c>
      <c r="R200" s="55" t="str">
        <f t="shared" si="10"/>
        <v>1016</v>
      </c>
      <c r="S200" s="55" t="str">
        <f t="shared" si="11"/>
        <v>64043</v>
      </c>
    </row>
    <row r="201" spans="1:19" x14ac:dyDescent="0.25">
      <c r="A201" s="5" t="s">
        <v>2430</v>
      </c>
      <c r="B201" s="6">
        <v>45799</v>
      </c>
      <c r="C201" s="5" t="s">
        <v>18</v>
      </c>
      <c r="D201" s="52">
        <v>303.82</v>
      </c>
      <c r="E201" s="5" t="s">
        <v>2140</v>
      </c>
      <c r="F201" s="1"/>
      <c r="K201" s="54">
        <f t="shared" si="9"/>
        <v>45799</v>
      </c>
      <c r="L201" s="54" t="str">
        <f>IF($A201&lt;&gt;"",A201,"")</f>
        <v>001120</v>
      </c>
      <c r="M201" s="59">
        <f>IF($A201&lt;&gt;"",D201,"")</f>
        <v>303.82</v>
      </c>
      <c r="N201" s="27" t="str">
        <f>IF($A201&lt;&gt;"",E201,"")</f>
        <v>YBC Cleaning Services</v>
      </c>
      <c r="O201" s="26" t="str">
        <f>IFERROR(VLOOKUP(R201*1,CC[[New Cost Centre]:[Description]],3,FALSE),"")</f>
        <v>Admin Bldgs - R &amp; M</v>
      </c>
      <c r="P201" s="26" t="str">
        <f>IFERROR(VLOOKUP(S201*1,'Nominal Lookup'!$B$1:$C$568,2,FALSE),"")</f>
        <v xml:space="preserve">Contracts - Cleaning </v>
      </c>
      <c r="Q201" s="57" t="str">
        <f>IF($A201&lt;&gt;"",C201,"")</f>
        <v>10020010000061110</v>
      </c>
      <c r="R201" s="55" t="str">
        <f t="shared" si="10"/>
        <v>2001</v>
      </c>
      <c r="S201" s="55" t="str">
        <f t="shared" si="11"/>
        <v>61110</v>
      </c>
    </row>
    <row r="202" spans="1:19" x14ac:dyDescent="0.25">
      <c r="A202" s="5" t="s">
        <v>2431</v>
      </c>
      <c r="B202" s="6">
        <v>45798</v>
      </c>
      <c r="C202" s="5" t="s">
        <v>54</v>
      </c>
      <c r="D202" s="52">
        <v>19220</v>
      </c>
      <c r="E202" s="5" t="s">
        <v>2365</v>
      </c>
      <c r="F202" s="1"/>
      <c r="K202" s="54">
        <f t="shared" si="9"/>
        <v>45798</v>
      </c>
      <c r="L202" s="54" t="str">
        <f>IF($A202&lt;&gt;"",A202,"")</f>
        <v>001221</v>
      </c>
      <c r="M202" s="59">
        <f>IF($A202&lt;&gt;"",D202,"")</f>
        <v>19220</v>
      </c>
      <c r="N202" s="27" t="str">
        <f>IF($A202&lt;&gt;"",E202,"")</f>
        <v>A and E Builders</v>
      </c>
      <c r="O202" s="26" t="str">
        <f>IFERROR(VLOOKUP(R202*1,CC[[New Cost Centre]:[Description]],3,FALSE),"")</f>
        <v>Disabled Facs - Mandatory</v>
      </c>
      <c r="P202" s="26" t="str">
        <f>IFERROR(VLOOKUP(S202*1,'Nominal Lookup'!$B$1:$C$568,2,FALSE),"")</f>
        <v>Cap - Capital grants other - Expend</v>
      </c>
      <c r="Q202" s="57" t="str">
        <f>IF($A202&lt;&gt;"",C202,"")</f>
        <v>10016000000069015</v>
      </c>
      <c r="R202" s="55" t="str">
        <f t="shared" si="10"/>
        <v>1600</v>
      </c>
      <c r="S202" s="55" t="str">
        <f t="shared" si="11"/>
        <v>69015</v>
      </c>
    </row>
    <row r="203" spans="1:19" x14ac:dyDescent="0.25">
      <c r="A203" s="5" t="s">
        <v>2432</v>
      </c>
      <c r="B203" s="6">
        <v>45798</v>
      </c>
      <c r="C203" s="5" t="s">
        <v>57</v>
      </c>
      <c r="D203" s="52">
        <v>7067.8</v>
      </c>
      <c r="E203" s="5" t="s">
        <v>2433</v>
      </c>
      <c r="F203" s="1"/>
      <c r="K203" s="54">
        <f t="shared" si="9"/>
        <v>45798</v>
      </c>
      <c r="L203" s="54" t="str">
        <f>IF($A203&lt;&gt;"",A203,"")</f>
        <v>001154</v>
      </c>
      <c r="M203" s="59">
        <f>IF($A203&lt;&gt;"",D203,"")</f>
        <v>7067.8</v>
      </c>
      <c r="N203" s="27" t="str">
        <f>IF($A203&lt;&gt;"",E203,"")</f>
        <v>Architrail Velo</v>
      </c>
      <c r="O203" s="26" t="str">
        <f>IFERROR(VLOOKUP(R203*1,CC[[New Cost Centre]:[Description]],3,FALSE),"")</f>
        <v>Environment Promotion Strategy</v>
      </c>
      <c r="P203" s="26" t="str">
        <f>IFERROR(VLOOKUP(S203*1,'Nominal Lookup'!$B$1:$C$568,2,FALSE),"")</f>
        <v>S&amp;S - Sub contractors</v>
      </c>
      <c r="Q203" s="57" t="str">
        <f>IF($A203&lt;&gt;"",C203,"")</f>
        <v>10010110000064009</v>
      </c>
      <c r="R203" s="55" t="str">
        <f t="shared" si="10"/>
        <v>1011</v>
      </c>
      <c r="S203" s="55" t="str">
        <f t="shared" si="11"/>
        <v>64009</v>
      </c>
    </row>
    <row r="204" spans="1:19" x14ac:dyDescent="0.25">
      <c r="A204" s="5" t="s">
        <v>2434</v>
      </c>
      <c r="B204" s="6">
        <v>45798</v>
      </c>
      <c r="C204" s="5" t="s">
        <v>69</v>
      </c>
      <c r="D204" s="52">
        <v>6723.32</v>
      </c>
      <c r="E204" s="5" t="s">
        <v>2168</v>
      </c>
      <c r="F204" s="1"/>
      <c r="K204" s="54">
        <f t="shared" si="9"/>
        <v>45798</v>
      </c>
      <c r="L204" s="54" t="str">
        <f>IF($A204&lt;&gt;"",A204,"")</f>
        <v>001163</v>
      </c>
      <c r="M204" s="59">
        <f>IF($A204&lt;&gt;"",D204,"")</f>
        <v>6723.32</v>
      </c>
      <c r="N204" s="27" t="str">
        <f>IF($A204&lt;&gt;"",E204,"")</f>
        <v>Hampshire CC</v>
      </c>
      <c r="O204" s="26" t="str">
        <f>IFERROR(VLOOKUP(R204*1,CC[[New Cost Centre]:[Description]],3,FALSE),"")</f>
        <v>Admin Bldgs - R &amp; M</v>
      </c>
      <c r="P204" s="26" t="str">
        <f>IFERROR(VLOOKUP(S204*1,'Nominal Lookup'!$B$1:$C$568,2,FALSE),"")</f>
        <v xml:space="preserve">R&amp;M - Mechanical </v>
      </c>
      <c r="Q204" s="57" t="str">
        <f>IF($A204&lt;&gt;"",C204,"")</f>
        <v>10020010000061101</v>
      </c>
      <c r="R204" s="55" t="str">
        <f t="shared" si="10"/>
        <v>2001</v>
      </c>
      <c r="S204" s="55" t="str">
        <f t="shared" si="11"/>
        <v>61101</v>
      </c>
    </row>
    <row r="205" spans="1:19" x14ac:dyDescent="0.25">
      <c r="A205" s="5" t="s">
        <v>2435</v>
      </c>
      <c r="B205" s="6">
        <v>45798</v>
      </c>
      <c r="C205" s="5" t="s">
        <v>54</v>
      </c>
      <c r="D205" s="52">
        <v>3800.52</v>
      </c>
      <c r="E205" s="5" t="s">
        <v>2310</v>
      </c>
      <c r="F205" s="1"/>
      <c r="K205" s="54">
        <f t="shared" si="9"/>
        <v>45798</v>
      </c>
      <c r="L205" s="54" t="str">
        <f>IF($A205&lt;&gt;"",A205,"")</f>
        <v>001222</v>
      </c>
      <c r="M205" s="59">
        <f>IF($A205&lt;&gt;"",D205,"")</f>
        <v>3800.52</v>
      </c>
      <c r="N205" s="27" t="str">
        <f>IF($A205&lt;&gt;"",E205,"")</f>
        <v xml:space="preserve">BJC Design </v>
      </c>
      <c r="O205" s="26" t="str">
        <f>IFERROR(VLOOKUP(R205*1,CC[[New Cost Centre]:[Description]],3,FALSE),"")</f>
        <v>Disabled Facs - Mandatory</v>
      </c>
      <c r="P205" s="26" t="str">
        <f>IFERROR(VLOOKUP(S205*1,'Nominal Lookup'!$B$1:$C$568,2,FALSE),"")</f>
        <v>Cap - Capital grants other - Expend</v>
      </c>
      <c r="Q205" s="57" t="str">
        <f>IF($A205&lt;&gt;"",C205,"")</f>
        <v>10016000000069015</v>
      </c>
      <c r="R205" s="55" t="str">
        <f t="shared" si="10"/>
        <v>1600</v>
      </c>
      <c r="S205" s="55" t="str">
        <f t="shared" si="11"/>
        <v>69015</v>
      </c>
    </row>
    <row r="206" spans="1:19" x14ac:dyDescent="0.25">
      <c r="A206" s="5" t="s">
        <v>2436</v>
      </c>
      <c r="B206" s="6">
        <v>45798</v>
      </c>
      <c r="C206" s="5" t="s">
        <v>2437</v>
      </c>
      <c r="D206" s="52">
        <v>1956</v>
      </c>
      <c r="E206" s="5" t="s">
        <v>2365</v>
      </c>
      <c r="F206" s="1"/>
      <c r="K206" s="54">
        <f t="shared" si="9"/>
        <v>45798</v>
      </c>
      <c r="L206" s="54" t="str">
        <f>IF($A206&lt;&gt;"",A206,"")</f>
        <v>001223</v>
      </c>
      <c r="M206" s="59">
        <f>IF($A206&lt;&gt;"",D206,"")</f>
        <v>1956</v>
      </c>
      <c r="N206" s="27" t="str">
        <f>IF($A206&lt;&gt;"",E206,"")</f>
        <v>A and E Builders</v>
      </c>
      <c r="O206" s="26" t="str">
        <f>IFERROR(VLOOKUP(R206*1,CC[[New Cost Centre]:[Description]],3,FALSE),"")</f>
        <v>Private Sector Housing</v>
      </c>
      <c r="P206" s="26" t="str">
        <f>IFERROR(VLOOKUP(S206*1,'Nominal Lookup'!$B$1:$C$568,2,FALSE),"")</f>
        <v>Cap - Capital grants other - Expend</v>
      </c>
      <c r="Q206" s="57" t="str">
        <f>IF($A206&lt;&gt;"",C206,"")</f>
        <v>10010200000069015</v>
      </c>
      <c r="R206" s="55" t="str">
        <f t="shared" si="10"/>
        <v>1020</v>
      </c>
      <c r="S206" s="55" t="str">
        <f t="shared" si="11"/>
        <v>69015</v>
      </c>
    </row>
    <row r="207" spans="1:19" x14ac:dyDescent="0.25">
      <c r="A207" s="5" t="s">
        <v>2438</v>
      </c>
      <c r="B207" s="6">
        <v>45798</v>
      </c>
      <c r="C207" s="5" t="s">
        <v>2398</v>
      </c>
      <c r="D207" s="52">
        <v>1704</v>
      </c>
      <c r="E207" s="5" t="s">
        <v>2399</v>
      </c>
      <c r="F207" s="1"/>
      <c r="K207" s="54">
        <f t="shared" si="9"/>
        <v>45798</v>
      </c>
      <c r="L207" s="54" t="str">
        <f>IF($A207&lt;&gt;"",A207,"")</f>
        <v>001160</v>
      </c>
      <c r="M207" s="59">
        <f>IF($A207&lt;&gt;"",D207,"")</f>
        <v>1704</v>
      </c>
      <c r="N207" s="27" t="str">
        <f>IF($A207&lt;&gt;"",E207,"")</f>
        <v>NP Tree Management</v>
      </c>
      <c r="O207" s="26" t="str">
        <f>IFERROR(VLOOKUP(R207*1,CC[[New Cost Centre]:[Description]],3,FALSE),"")</f>
        <v>Landscape &amp; Conservation</v>
      </c>
      <c r="P207" s="26" t="str">
        <f>IFERROR(VLOOKUP(S207*1,'Nominal Lookup'!$B$1:$C$568,2,FALSE),"")</f>
        <v>Property - Tree Maintenance</v>
      </c>
      <c r="Q207" s="57" t="str">
        <f>IF($A207&lt;&gt;"",C207,"")</f>
        <v>10010040000061109</v>
      </c>
      <c r="R207" s="55" t="str">
        <f t="shared" si="10"/>
        <v>1004</v>
      </c>
      <c r="S207" s="55" t="str">
        <f t="shared" si="11"/>
        <v>61109</v>
      </c>
    </row>
    <row r="208" spans="1:19" x14ac:dyDescent="0.25">
      <c r="A208" s="5" t="s">
        <v>2439</v>
      </c>
      <c r="B208" s="6">
        <v>45798</v>
      </c>
      <c r="C208" s="5" t="s">
        <v>12</v>
      </c>
      <c r="D208" s="52">
        <v>1624.42</v>
      </c>
      <c r="E208" s="5" t="s">
        <v>41</v>
      </c>
      <c r="F208" s="1"/>
      <c r="K208" s="54">
        <f t="shared" si="9"/>
        <v>45798</v>
      </c>
      <c r="L208" s="54" t="str">
        <f>IF($A208&lt;&gt;"",A208,"")</f>
        <v>001070</v>
      </c>
      <c r="M208" s="59">
        <f>IF($A208&lt;&gt;"",D208,"")</f>
        <v>1624.42</v>
      </c>
      <c r="N208" s="27" t="str">
        <f>IF($A208&lt;&gt;"",E208,"")</f>
        <v>Hays Specialist</v>
      </c>
      <c r="O208" s="26" t="str">
        <f>IFERROR(VLOOKUP(R208*1,CC[[New Cost Centre]:[Description]],3,FALSE),"")</f>
        <v>FinanceSystem</v>
      </c>
      <c r="P208" s="26" t="str">
        <f>IFERROR(VLOOKUP(S208*1,'Nominal Lookup'!$B$1:$C$568,2,FALSE),"")</f>
        <v>Cap - Other professional services</v>
      </c>
      <c r="Q208" s="57" t="str">
        <f>IF($A208&lt;&gt;"",C208,"")</f>
        <v>10026020000069000</v>
      </c>
      <c r="R208" s="55" t="str">
        <f t="shared" si="10"/>
        <v>2602</v>
      </c>
      <c r="S208" s="55" t="str">
        <f t="shared" si="11"/>
        <v>69000</v>
      </c>
    </row>
    <row r="209" spans="1:19" x14ac:dyDescent="0.25">
      <c r="A209" s="5" t="s">
        <v>2440</v>
      </c>
      <c r="B209" s="6">
        <v>45798</v>
      </c>
      <c r="C209" s="5" t="s">
        <v>277</v>
      </c>
      <c r="D209" s="52">
        <v>1176</v>
      </c>
      <c r="E209" s="5" t="s">
        <v>278</v>
      </c>
      <c r="F209" s="1"/>
      <c r="K209" s="54">
        <f t="shared" si="9"/>
        <v>45798</v>
      </c>
      <c r="L209" s="54" t="str">
        <f>IF($A209&lt;&gt;"",A209,"")</f>
        <v>001058</v>
      </c>
      <c r="M209" s="59">
        <f>IF($A209&lt;&gt;"",D209,"")</f>
        <v>1176</v>
      </c>
      <c r="N209" s="27" t="str">
        <f>IF($A209&lt;&gt;"",E209,"")</f>
        <v>Planning Portal</v>
      </c>
      <c r="O209" s="26" t="str">
        <f>IFERROR(VLOOKUP(R209*1,CC[[New Cost Centre]:[Description]],3,FALSE),"")</f>
        <v>Planning Development</v>
      </c>
      <c r="P209" s="26" t="str">
        <f>IFERROR(VLOOKUP(S209*1,'Nominal Lookup'!$B$1:$C$568,2,FALSE),"")</f>
        <v>Inc - Planning - application fees</v>
      </c>
      <c r="Q209" s="57" t="str">
        <f>IF($A209&lt;&gt;"",C209,"")</f>
        <v>10030110000042015</v>
      </c>
      <c r="R209" s="55" t="str">
        <f t="shared" si="10"/>
        <v>3011</v>
      </c>
      <c r="S209" s="55" t="str">
        <f t="shared" si="11"/>
        <v>42015</v>
      </c>
    </row>
    <row r="210" spans="1:19" ht="25" x14ac:dyDescent="0.25">
      <c r="A210" s="5" t="s">
        <v>2441</v>
      </c>
      <c r="B210" s="6">
        <v>45798</v>
      </c>
      <c r="C210" s="5" t="s">
        <v>2442</v>
      </c>
      <c r="D210" s="52">
        <v>1006.49</v>
      </c>
      <c r="E210" s="5" t="s">
        <v>2443</v>
      </c>
      <c r="F210" s="1"/>
      <c r="K210" s="54">
        <f t="shared" si="9"/>
        <v>45798</v>
      </c>
      <c r="L210" s="54" t="str">
        <f>IF($A210&lt;&gt;"",A210,"")</f>
        <v>001227</v>
      </c>
      <c r="M210" s="59">
        <f>IF($A210&lt;&gt;"",D210,"")</f>
        <v>1006.49</v>
      </c>
      <c r="N210" s="27" t="str">
        <f>IF($A210&lt;&gt;"",E210,"")</f>
        <v>Hampshire Fire</v>
      </c>
      <c r="O210" s="26" t="str">
        <f>IFERROR(VLOOKUP(R210*1,CC[[New Cost Centre]:[Description]],3,FALSE),"")</f>
        <v>Emergency Planning</v>
      </c>
      <c r="P210" s="26" t="str">
        <f>IFERROR(VLOOKUP(S210*1,'Nominal Lookup'!$B$1:$C$568,2,FALSE),"")</f>
        <v xml:space="preserve">General - Payment to Statutory Authorities </v>
      </c>
      <c r="Q210" s="57" t="str">
        <f>IF($A210&lt;&gt;"",C210,"")</f>
        <v>10010090000065000</v>
      </c>
      <c r="R210" s="55" t="str">
        <f t="shared" si="10"/>
        <v>1009</v>
      </c>
      <c r="S210" s="55" t="str">
        <f t="shared" si="11"/>
        <v>65000</v>
      </c>
    </row>
    <row r="211" spans="1:19" x14ac:dyDescent="0.25">
      <c r="A211" s="5" t="s">
        <v>2444</v>
      </c>
      <c r="B211" s="6">
        <v>45798</v>
      </c>
      <c r="C211" s="5" t="s">
        <v>494</v>
      </c>
      <c r="D211" s="52">
        <v>921.01</v>
      </c>
      <c r="E211" s="5" t="s">
        <v>2147</v>
      </c>
      <c r="F211" s="1"/>
      <c r="K211" s="54">
        <f t="shared" si="9"/>
        <v>45798</v>
      </c>
      <c r="L211" s="54" t="str">
        <f>IF($A211&lt;&gt;"",A211,"")</f>
        <v>001091</v>
      </c>
      <c r="M211" s="59">
        <f>IF($A211&lt;&gt;"",D211,"")</f>
        <v>921.01</v>
      </c>
      <c r="N211" s="27" t="str">
        <f>IF($A211&lt;&gt;"",E211,"")</f>
        <v>Venus Recruitment</v>
      </c>
      <c r="O211" s="26" t="str">
        <f>IFERROR(VLOOKUP(R211*1,CC[[New Cost Centre]:[Description]],3,FALSE),"")</f>
        <v>Business Support Staff</v>
      </c>
      <c r="P211" s="26" t="str">
        <f>IFERROR(VLOOKUP(S211*1,'Nominal Lookup'!$B$1:$C$568,2,FALSE),"")</f>
        <v>Salary - Agency Staff</v>
      </c>
      <c r="Q211" s="57" t="str">
        <f>IF($A211&lt;&gt;"",C211,"")</f>
        <v>10020020000060019</v>
      </c>
      <c r="R211" s="55" t="str">
        <f t="shared" si="10"/>
        <v>2002</v>
      </c>
      <c r="S211" s="55" t="str">
        <f t="shared" si="11"/>
        <v>60019</v>
      </c>
    </row>
    <row r="212" spans="1:19" x14ac:dyDescent="0.25">
      <c r="A212" s="5" t="s">
        <v>2445</v>
      </c>
      <c r="B212" s="6">
        <v>45798</v>
      </c>
      <c r="C212" s="5" t="s">
        <v>494</v>
      </c>
      <c r="D212" s="52">
        <v>900.43</v>
      </c>
      <c r="E212" s="5" t="s">
        <v>2147</v>
      </c>
      <c r="F212" s="1"/>
      <c r="K212" s="54">
        <f t="shared" si="9"/>
        <v>45798</v>
      </c>
      <c r="L212" s="54" t="str">
        <f>IF($A212&lt;&gt;"",A212,"")</f>
        <v>001090</v>
      </c>
      <c r="M212" s="59">
        <f>IF($A212&lt;&gt;"",D212,"")</f>
        <v>900.43</v>
      </c>
      <c r="N212" s="27" t="str">
        <f>IF($A212&lt;&gt;"",E212,"")</f>
        <v>Venus Recruitment</v>
      </c>
      <c r="O212" s="26" t="str">
        <f>IFERROR(VLOOKUP(R212*1,CC[[New Cost Centre]:[Description]],3,FALSE),"")</f>
        <v>Business Support Staff</v>
      </c>
      <c r="P212" s="26" t="str">
        <f>IFERROR(VLOOKUP(S212*1,'Nominal Lookup'!$B$1:$C$568,2,FALSE),"")</f>
        <v>Salary - Agency Staff</v>
      </c>
      <c r="Q212" s="57" t="str">
        <f>IF($A212&lt;&gt;"",C212,"")</f>
        <v>10020020000060019</v>
      </c>
      <c r="R212" s="55" t="str">
        <f t="shared" si="10"/>
        <v>2002</v>
      </c>
      <c r="S212" s="55" t="str">
        <f t="shared" si="11"/>
        <v>60019</v>
      </c>
    </row>
    <row r="213" spans="1:19" x14ac:dyDescent="0.25">
      <c r="A213" s="5" t="s">
        <v>2446</v>
      </c>
      <c r="B213" s="6">
        <v>45798</v>
      </c>
      <c r="C213" s="5" t="s">
        <v>542</v>
      </c>
      <c r="D213" s="52">
        <v>750</v>
      </c>
      <c r="E213" s="5" t="s">
        <v>2447</v>
      </c>
      <c r="F213" s="1"/>
      <c r="K213" s="54">
        <f t="shared" si="9"/>
        <v>45798</v>
      </c>
      <c r="L213" s="54" t="str">
        <f>IF($A213&lt;&gt;"",A213,"")</f>
        <v>001165</v>
      </c>
      <c r="M213" s="59">
        <f>IF($A213&lt;&gt;"",D213,"")</f>
        <v>750</v>
      </c>
      <c r="N213" s="27" t="str">
        <f>IF($A213&lt;&gt;"",E213,"")</f>
        <v>Windsor Forest</v>
      </c>
      <c r="O213" s="26" t="str">
        <f>IFERROR(VLOOKUP(R213*1,CC[[New Cost Centre]:[Description]],3,FALSE),"")</f>
        <v>Environment Promotion Strategy</v>
      </c>
      <c r="P213" s="26" t="str">
        <f>IFERROR(VLOOKUP(S213*1,'Nominal Lookup'!$B$1:$C$568,2,FALSE),"")</f>
        <v xml:space="preserve">Salary - Training </v>
      </c>
      <c r="Q213" s="57" t="str">
        <f>IF($A213&lt;&gt;"",C213,"")</f>
        <v>10010110000060018</v>
      </c>
      <c r="R213" s="55" t="str">
        <f t="shared" si="10"/>
        <v>1011</v>
      </c>
      <c r="S213" s="55" t="str">
        <f t="shared" si="11"/>
        <v>60018</v>
      </c>
    </row>
    <row r="214" spans="1:19" ht="25" x14ac:dyDescent="0.25">
      <c r="A214" s="5" t="s">
        <v>2448</v>
      </c>
      <c r="B214" s="6">
        <v>45798</v>
      </c>
      <c r="C214" s="5" t="s">
        <v>51</v>
      </c>
      <c r="D214" s="52">
        <v>624</v>
      </c>
      <c r="E214" s="5" t="s">
        <v>2449</v>
      </c>
      <c r="F214" s="1"/>
      <c r="K214" s="54">
        <f t="shared" si="9"/>
        <v>45798</v>
      </c>
      <c r="L214" s="54" t="str">
        <f>IF($A214&lt;&gt;"",A214,"")</f>
        <v>001155</v>
      </c>
      <c r="M214" s="59">
        <f>IF($A214&lt;&gt;"",D214,"")</f>
        <v>624</v>
      </c>
      <c r="N214" s="27" t="str">
        <f>IF($A214&lt;&gt;"",E214,"")</f>
        <v>Mammoth Site Storage &amp; Toilet Hire</v>
      </c>
      <c r="O214" s="26" t="str">
        <f>IFERROR(VLOOKUP(R214*1,CC[[New Cost Centre]:[Description]],3,FALSE),"")</f>
        <v>Environment Promotion Strategy</v>
      </c>
      <c r="P214" s="26" t="str">
        <f>IFERROR(VLOOKUP(S214*1,'Nominal Lookup'!$B$1:$C$568,2,FALSE),"")</f>
        <v>S&amp;S - Publicity</v>
      </c>
      <c r="Q214" s="57" t="str">
        <f>IF($A214&lt;&gt;"",C214,"")</f>
        <v>10010110000064017</v>
      </c>
      <c r="R214" s="55" t="str">
        <f t="shared" si="10"/>
        <v>1011</v>
      </c>
      <c r="S214" s="55" t="str">
        <f t="shared" si="11"/>
        <v>64017</v>
      </c>
    </row>
    <row r="215" spans="1:19" x14ac:dyDescent="0.25">
      <c r="A215" s="5" t="s">
        <v>2450</v>
      </c>
      <c r="B215" s="6">
        <v>45797</v>
      </c>
      <c r="C215" s="5" t="s">
        <v>565</v>
      </c>
      <c r="D215" s="52">
        <v>9412.7999999999993</v>
      </c>
      <c r="E215" s="5" t="s">
        <v>2145</v>
      </c>
      <c r="F215" s="1"/>
      <c r="K215" s="54">
        <f t="shared" si="9"/>
        <v>45797</v>
      </c>
      <c r="L215" s="54" t="str">
        <f>IF($A215&lt;&gt;"",A215,"")</f>
        <v>001025</v>
      </c>
      <c r="M215" s="59">
        <f>IF($A215&lt;&gt;"",D215,"")</f>
        <v>9412.7999999999993</v>
      </c>
      <c r="N215" s="27" t="str">
        <f>IF($A215&lt;&gt;"",E215,"")</f>
        <v>Vivid Resourcing</v>
      </c>
      <c r="O215" s="26" t="str">
        <f>IFERROR(VLOOKUP(R215*1,CC[[New Cost Centre]:[Description]],3,FALSE),"")</f>
        <v>Planning Development</v>
      </c>
      <c r="P215" s="26" t="str">
        <f>IFERROR(VLOOKUP(S215*1,'Nominal Lookup'!$B$1:$C$568,2,FALSE),"")</f>
        <v>S&amp;S - Professional Fees</v>
      </c>
      <c r="Q215" s="57" t="str">
        <f>IF($A215&lt;&gt;"",C215,"")</f>
        <v>10030110000064026</v>
      </c>
      <c r="R215" s="55" t="str">
        <f t="shared" si="10"/>
        <v>3011</v>
      </c>
      <c r="S215" s="55" t="str">
        <f t="shared" si="11"/>
        <v>64026</v>
      </c>
    </row>
    <row r="216" spans="1:19" x14ac:dyDescent="0.25">
      <c r="A216" s="5" t="s">
        <v>2451</v>
      </c>
      <c r="B216" s="6">
        <v>45797</v>
      </c>
      <c r="C216" s="5" t="s">
        <v>2452</v>
      </c>
      <c r="D216" s="52">
        <v>3300</v>
      </c>
      <c r="E216" s="5" t="s">
        <v>2453</v>
      </c>
      <c r="F216" s="1"/>
      <c r="K216" s="54">
        <f t="shared" si="9"/>
        <v>45797</v>
      </c>
      <c r="L216" s="54" t="str">
        <f>IF($A216&lt;&gt;"",A216,"")</f>
        <v>001055</v>
      </c>
      <c r="M216" s="59">
        <f>IF($A216&lt;&gt;"",D216,"")</f>
        <v>3300</v>
      </c>
      <c r="N216" s="27" t="str">
        <f>IF($A216&lt;&gt;"",E216,"")</f>
        <v>RH Environmental</v>
      </c>
      <c r="O216" s="26" t="str">
        <f>IFERROR(VLOOKUP(R216*1,CC[[New Cost Centre]:[Description]],3,FALSE),"")</f>
        <v>Environmental Protection</v>
      </c>
      <c r="P216" s="26" t="str">
        <f>IFERROR(VLOOKUP(S216*1,'Nominal Lookup'!$B$1:$C$568,2,FALSE),"")</f>
        <v>S&amp;S - Software purchase and licences</v>
      </c>
      <c r="Q216" s="57" t="str">
        <f>IF($A216&lt;&gt;"",C216,"")</f>
        <v>10030050000064022</v>
      </c>
      <c r="R216" s="55" t="str">
        <f t="shared" si="10"/>
        <v>3005</v>
      </c>
      <c r="S216" s="55" t="str">
        <f t="shared" si="11"/>
        <v>64022</v>
      </c>
    </row>
    <row r="217" spans="1:19" x14ac:dyDescent="0.25">
      <c r="A217" s="5" t="s">
        <v>2454</v>
      </c>
      <c r="B217" s="6">
        <v>45797</v>
      </c>
      <c r="C217" s="5" t="s">
        <v>87</v>
      </c>
      <c r="D217" s="52">
        <v>1452</v>
      </c>
      <c r="E217" s="5" t="s">
        <v>2145</v>
      </c>
      <c r="F217" s="1"/>
      <c r="K217" s="54">
        <f t="shared" si="9"/>
        <v>45797</v>
      </c>
      <c r="L217" s="54" t="str">
        <f>IF($A217&lt;&gt;"",A217,"")</f>
        <v>001089</v>
      </c>
      <c r="M217" s="59">
        <f>IF($A217&lt;&gt;"",D217,"")</f>
        <v>1452</v>
      </c>
      <c r="N217" s="27" t="str">
        <f>IF($A217&lt;&gt;"",E217,"")</f>
        <v>Vivid Resourcing</v>
      </c>
      <c r="O217" s="26" t="str">
        <f>IFERROR(VLOOKUP(R217*1,CC[[New Cost Centre]:[Description]],3,FALSE),"")</f>
        <v>Env Health Commercial</v>
      </c>
      <c r="P217" s="26" t="str">
        <f>IFERROR(VLOOKUP(S217*1,'Nominal Lookup'!$B$1:$C$568,2,FALSE),"")</f>
        <v>Salary - Agency Staff</v>
      </c>
      <c r="Q217" s="57" t="str">
        <f>IF($A217&lt;&gt;"",C217,"")</f>
        <v>10030040000060019</v>
      </c>
      <c r="R217" s="55" t="str">
        <f t="shared" si="10"/>
        <v>3004</v>
      </c>
      <c r="S217" s="55" t="str">
        <f t="shared" si="11"/>
        <v>60019</v>
      </c>
    </row>
    <row r="218" spans="1:19" x14ac:dyDescent="0.25">
      <c r="A218" s="5" t="s">
        <v>2455</v>
      </c>
      <c r="B218" s="6">
        <v>45797</v>
      </c>
      <c r="C218" s="5" t="s">
        <v>2456</v>
      </c>
      <c r="D218" s="52">
        <v>1332.72</v>
      </c>
      <c r="E218" s="5" t="s">
        <v>2457</v>
      </c>
      <c r="F218" s="1"/>
      <c r="K218" s="54">
        <f t="shared" si="9"/>
        <v>45797</v>
      </c>
      <c r="L218" s="54" t="str">
        <f>IF($A218&lt;&gt;"",A218,"")</f>
        <v>001034</v>
      </c>
      <c r="M218" s="59">
        <f>IF($A218&lt;&gt;"",D218,"")</f>
        <v>1332.72</v>
      </c>
      <c r="N218" s="27" t="str">
        <f>IF($A218&lt;&gt;"",E218,"")</f>
        <v>Engelbert Strauss</v>
      </c>
      <c r="O218" s="26" t="str">
        <f>IFERROR(VLOOKUP(R218*1,CC[[New Cost Centre]:[Description]],3,FALSE),"")</f>
        <v>Environment Promotion Strategy</v>
      </c>
      <c r="P218" s="26" t="str">
        <f>IFERROR(VLOOKUP(S218*1,'Nominal Lookup'!$B$1:$C$568,2,FALSE),"")</f>
        <v>S&amp;S - PPE, clothing and uniforms</v>
      </c>
      <c r="Q218" s="57" t="str">
        <f>IF($A218&lt;&gt;"",C218,"")</f>
        <v>10010110000064007</v>
      </c>
      <c r="R218" s="55" t="str">
        <f t="shared" si="10"/>
        <v>1011</v>
      </c>
      <c r="S218" s="55" t="str">
        <f t="shared" si="11"/>
        <v>64007</v>
      </c>
    </row>
    <row r="219" spans="1:19" x14ac:dyDescent="0.25">
      <c r="A219" s="5" t="s">
        <v>2458</v>
      </c>
      <c r="B219" s="6">
        <v>45797</v>
      </c>
      <c r="C219" s="5" t="s">
        <v>277</v>
      </c>
      <c r="D219" s="52">
        <v>578</v>
      </c>
      <c r="E219" s="5" t="s">
        <v>278</v>
      </c>
      <c r="F219" s="1"/>
      <c r="K219" s="54">
        <f t="shared" si="9"/>
        <v>45797</v>
      </c>
      <c r="L219" s="54" t="str">
        <f>IF($A219&lt;&gt;"",A219,"")</f>
        <v>001028</v>
      </c>
      <c r="M219" s="59">
        <f>IF($A219&lt;&gt;"",D219,"")</f>
        <v>578</v>
      </c>
      <c r="N219" s="27" t="str">
        <f>IF($A219&lt;&gt;"",E219,"")</f>
        <v>Planning Portal</v>
      </c>
      <c r="O219" s="26" t="str">
        <f>IFERROR(VLOOKUP(R219*1,CC[[New Cost Centre]:[Description]],3,FALSE),"")</f>
        <v>Planning Development</v>
      </c>
      <c r="P219" s="26" t="str">
        <f>IFERROR(VLOOKUP(S219*1,'Nominal Lookup'!$B$1:$C$568,2,FALSE),"")</f>
        <v>Inc - Planning - application fees</v>
      </c>
      <c r="Q219" s="57" t="str">
        <f>IF($A219&lt;&gt;"",C219,"")</f>
        <v>10030110000042015</v>
      </c>
      <c r="R219" s="55" t="str">
        <f t="shared" si="10"/>
        <v>3011</v>
      </c>
      <c r="S219" s="55" t="str">
        <f t="shared" si="11"/>
        <v>42015</v>
      </c>
    </row>
    <row r="220" spans="1:19" ht="25" x14ac:dyDescent="0.25">
      <c r="A220" s="5" t="s">
        <v>2459</v>
      </c>
      <c r="B220" s="6">
        <v>45796</v>
      </c>
      <c r="C220" s="5" t="s">
        <v>512</v>
      </c>
      <c r="D220" s="52">
        <v>122374.8</v>
      </c>
      <c r="E220" s="5" t="s">
        <v>2240</v>
      </c>
      <c r="F220" s="1"/>
      <c r="K220" s="54">
        <f t="shared" si="9"/>
        <v>45796</v>
      </c>
      <c r="L220" s="54" t="str">
        <f>IF($A220&lt;&gt;"",A220,"")</f>
        <v>001020</v>
      </c>
      <c r="M220" s="59">
        <f>IF($A220&lt;&gt;"",D220,"")</f>
        <v>122374.8</v>
      </c>
      <c r="N220" s="27" t="str">
        <f>IF($A220&lt;&gt;"",E220,"")</f>
        <v>South Oxfordshire</v>
      </c>
      <c r="O220" s="26" t="str">
        <f>IFERROR(VLOOKUP(R220*1,CC[[New Cost Centre]:[Description]],3,FALSE),"")</f>
        <v>5 Council Contract - Capita</v>
      </c>
      <c r="P220" s="26" t="str">
        <f>IFERROR(VLOOKUP(S220*1,'Nominal Lookup'!$B$1:$C$568,2,FALSE),"")</f>
        <v xml:space="preserve">General - Payment to Statutory Authorities </v>
      </c>
      <c r="Q220" s="57" t="str">
        <f>IF($A220&lt;&gt;"",C220,"")</f>
        <v>10020030000065000</v>
      </c>
      <c r="R220" s="55" t="str">
        <f t="shared" si="10"/>
        <v>2003</v>
      </c>
      <c r="S220" s="55" t="str">
        <f t="shared" si="11"/>
        <v>65000</v>
      </c>
    </row>
    <row r="221" spans="1:19" x14ac:dyDescent="0.25">
      <c r="A221" s="5" t="s">
        <v>2460</v>
      </c>
      <c r="B221" s="6">
        <v>45796</v>
      </c>
      <c r="C221" s="5" t="s">
        <v>2437</v>
      </c>
      <c r="D221" s="52">
        <v>5420.76</v>
      </c>
      <c r="E221" s="5" t="s">
        <v>2461</v>
      </c>
      <c r="F221" s="1"/>
      <c r="K221" s="54">
        <f t="shared" si="9"/>
        <v>45796</v>
      </c>
      <c r="L221" s="54" t="str">
        <f>IF($A221&lt;&gt;"",A221,"")</f>
        <v>001226</v>
      </c>
      <c r="M221" s="59">
        <f>IF($A221&lt;&gt;"",D221,"")</f>
        <v>5420.76</v>
      </c>
      <c r="N221" s="27" t="str">
        <f>IF($A221&lt;&gt;"",E221,"")</f>
        <v>Rocon Contractors</v>
      </c>
      <c r="O221" s="26" t="str">
        <f>IFERROR(VLOOKUP(R221*1,CC[[New Cost Centre]:[Description]],3,FALSE),"")</f>
        <v>Private Sector Housing</v>
      </c>
      <c r="P221" s="26" t="str">
        <f>IFERROR(VLOOKUP(S221*1,'Nominal Lookup'!$B$1:$C$568,2,FALSE),"")</f>
        <v>Cap - Capital grants other - Expend</v>
      </c>
      <c r="Q221" s="57" t="str">
        <f>IF($A221&lt;&gt;"",C221,"")</f>
        <v>10010200000069015</v>
      </c>
      <c r="R221" s="55" t="str">
        <f t="shared" si="10"/>
        <v>1020</v>
      </c>
      <c r="S221" s="55" t="str">
        <f t="shared" si="11"/>
        <v>69015</v>
      </c>
    </row>
    <row r="222" spans="1:19" x14ac:dyDescent="0.25">
      <c r="A222" s="5" t="s">
        <v>2462</v>
      </c>
      <c r="B222" s="6">
        <v>45796</v>
      </c>
      <c r="C222" s="5" t="s">
        <v>54</v>
      </c>
      <c r="D222" s="52">
        <v>1684.8</v>
      </c>
      <c r="E222" s="5" t="s">
        <v>2463</v>
      </c>
      <c r="F222" s="1"/>
      <c r="K222" s="54">
        <f t="shared" si="9"/>
        <v>45796</v>
      </c>
      <c r="L222" s="54" t="str">
        <f>IF($A222&lt;&gt;"",A222,"")</f>
        <v>001599</v>
      </c>
      <c r="M222" s="59">
        <f>IF($A222&lt;&gt;"",D222,"")</f>
        <v>1684.8</v>
      </c>
      <c r="N222" s="27" t="str">
        <f>IF($A222&lt;&gt;"",E222,"")</f>
        <v>Wessex Lift Co</v>
      </c>
      <c r="O222" s="26" t="str">
        <f>IFERROR(VLOOKUP(R222*1,CC[[New Cost Centre]:[Description]],3,FALSE),"")</f>
        <v>Disabled Facs - Mandatory</v>
      </c>
      <c r="P222" s="26" t="str">
        <f>IFERROR(VLOOKUP(S222*1,'Nominal Lookup'!$B$1:$C$568,2,FALSE),"")</f>
        <v>Cap - Capital grants other - Expend</v>
      </c>
      <c r="Q222" s="57" t="str">
        <f>IF($A222&lt;&gt;"",C222,"")</f>
        <v>10016000000069015</v>
      </c>
      <c r="R222" s="55" t="str">
        <f t="shared" si="10"/>
        <v>1600</v>
      </c>
      <c r="S222" s="55" t="str">
        <f t="shared" si="11"/>
        <v>69015</v>
      </c>
    </row>
    <row r="223" spans="1:19" x14ac:dyDescent="0.25">
      <c r="A223" s="5" t="s">
        <v>2464</v>
      </c>
      <c r="B223" s="6">
        <v>45796</v>
      </c>
      <c r="C223" s="5" t="s">
        <v>12</v>
      </c>
      <c r="D223" s="52">
        <v>1624.42</v>
      </c>
      <c r="E223" s="5" t="s">
        <v>41</v>
      </c>
      <c r="F223" s="1"/>
      <c r="K223" s="54">
        <f t="shared" si="9"/>
        <v>45796</v>
      </c>
      <c r="L223" s="54" t="str">
        <f>IF($A223&lt;&gt;"",A223,"")</f>
        <v>000997</v>
      </c>
      <c r="M223" s="59">
        <f>IF($A223&lt;&gt;"",D223,"")</f>
        <v>1624.42</v>
      </c>
      <c r="N223" s="27" t="str">
        <f>IF($A223&lt;&gt;"",E223,"")</f>
        <v>Hays Specialist</v>
      </c>
      <c r="O223" s="26" t="str">
        <f>IFERROR(VLOOKUP(R223*1,CC[[New Cost Centre]:[Description]],3,FALSE),"")</f>
        <v>FinanceSystem</v>
      </c>
      <c r="P223" s="26" t="str">
        <f>IFERROR(VLOOKUP(S223*1,'Nominal Lookup'!$B$1:$C$568,2,FALSE),"")</f>
        <v>Cap - Other professional services</v>
      </c>
      <c r="Q223" s="57" t="str">
        <f>IF($A223&lt;&gt;"",C223,"")</f>
        <v>10026020000069000</v>
      </c>
      <c r="R223" s="55" t="str">
        <f t="shared" si="10"/>
        <v>2602</v>
      </c>
      <c r="S223" s="55" t="str">
        <f t="shared" si="11"/>
        <v>69000</v>
      </c>
    </row>
    <row r="224" spans="1:19" x14ac:dyDescent="0.25">
      <c r="A224" s="5" t="s">
        <v>2465</v>
      </c>
      <c r="B224" s="6">
        <v>45796</v>
      </c>
      <c r="C224" s="5" t="s">
        <v>18</v>
      </c>
      <c r="D224" s="52">
        <v>346.39</v>
      </c>
      <c r="E224" s="5" t="s">
        <v>2140</v>
      </c>
      <c r="F224" s="1"/>
      <c r="K224" s="54">
        <f t="shared" si="9"/>
        <v>45796</v>
      </c>
      <c r="L224" s="54" t="str">
        <f>IF($A224&lt;&gt;"",A224,"")</f>
        <v>001016</v>
      </c>
      <c r="M224" s="59">
        <f>IF($A224&lt;&gt;"",D224,"")</f>
        <v>346.39</v>
      </c>
      <c r="N224" s="27" t="str">
        <f>IF($A224&lt;&gt;"",E224,"")</f>
        <v>YBC Cleaning Services</v>
      </c>
      <c r="O224" s="26" t="str">
        <f>IFERROR(VLOOKUP(R224*1,CC[[New Cost Centre]:[Description]],3,FALSE),"")</f>
        <v>Admin Bldgs - R &amp; M</v>
      </c>
      <c r="P224" s="26" t="str">
        <f>IFERROR(VLOOKUP(S224*1,'Nominal Lookup'!$B$1:$C$568,2,FALSE),"")</f>
        <v xml:space="preserve">Contracts - Cleaning </v>
      </c>
      <c r="Q224" s="57" t="str">
        <f>IF($A224&lt;&gt;"",C224,"")</f>
        <v>10020010000061110</v>
      </c>
      <c r="R224" s="55" t="str">
        <f t="shared" si="10"/>
        <v>2001</v>
      </c>
      <c r="S224" s="55" t="str">
        <f t="shared" si="11"/>
        <v>61110</v>
      </c>
    </row>
    <row r="225" spans="1:19" x14ac:dyDescent="0.25">
      <c r="A225" s="5" t="s">
        <v>2466</v>
      </c>
      <c r="B225" s="6">
        <v>45796</v>
      </c>
      <c r="C225" s="5" t="s">
        <v>2184</v>
      </c>
      <c r="D225" s="52">
        <v>276</v>
      </c>
      <c r="E225" s="5" t="s">
        <v>625</v>
      </c>
      <c r="F225" s="1"/>
      <c r="K225" s="54">
        <f t="shared" si="9"/>
        <v>45796</v>
      </c>
      <c r="L225" s="54" t="str">
        <f>IF($A225&lt;&gt;"",A225,"")</f>
        <v>001215</v>
      </c>
      <c r="M225" s="59">
        <f>IF($A225&lt;&gt;"",D225,"")</f>
        <v>276</v>
      </c>
      <c r="N225" s="27" t="str">
        <f>IF($A225&lt;&gt;"",E225,"")</f>
        <v>Farol Limited</v>
      </c>
      <c r="O225" s="26" t="str">
        <f>IFERROR(VLOOKUP(R225*1,CC[[New Cost Centre]:[Description]],3,FALSE),"")</f>
        <v>Environment Promotion Strategy</v>
      </c>
      <c r="P225" s="26" t="str">
        <f>IFERROR(VLOOKUP(S225*1,'Nominal Lookup'!$B$1:$C$568,2,FALSE),"")</f>
        <v>S&amp;S - Maintenance of equipment</v>
      </c>
      <c r="Q225" s="57" t="str">
        <f>IF($A225&lt;&gt;"",C225,"")</f>
        <v>10010110000064002</v>
      </c>
      <c r="R225" s="55" t="str">
        <f t="shared" si="10"/>
        <v>1011</v>
      </c>
      <c r="S225" s="55" t="str">
        <f t="shared" si="11"/>
        <v>64002</v>
      </c>
    </row>
    <row r="226" spans="1:19" x14ac:dyDescent="0.25">
      <c r="A226" s="5" t="s">
        <v>2467</v>
      </c>
      <c r="B226" s="6">
        <v>45796</v>
      </c>
      <c r="C226" s="5" t="s">
        <v>336</v>
      </c>
      <c r="D226" s="52">
        <v>274.24</v>
      </c>
      <c r="E226" s="5" t="s">
        <v>337</v>
      </c>
      <c r="F226" s="1"/>
      <c r="K226" s="54">
        <f t="shared" si="9"/>
        <v>45796</v>
      </c>
      <c r="L226" s="54" t="str">
        <f>IF($A226&lt;&gt;"",A226,"")</f>
        <v>001190</v>
      </c>
      <c r="M226" s="59">
        <f>IF($A226&lt;&gt;"",D226,"")</f>
        <v>274.24</v>
      </c>
      <c r="N226" s="27" t="str">
        <f>IF($A226&lt;&gt;"",E226,"")</f>
        <v>Equita Limited</v>
      </c>
      <c r="O226" s="26" t="str">
        <f>IFERROR(VLOOKUP(R226*1,CC[[New Cost Centre]:[Description]],3,FALSE),"")</f>
        <v>Revs &amp; Bens Admin &amp; Court Fees</v>
      </c>
      <c r="P226" s="26" t="str">
        <f>IFERROR(VLOOKUP(S226*1,'Nominal Lookup'!$B$1:$C$568,2,FALSE),"")</f>
        <v>S&amp;S - Court costs</v>
      </c>
      <c r="Q226" s="57" t="str">
        <f>IF($A226&lt;&gt;"",C226,"")</f>
        <v>10020300000064012</v>
      </c>
      <c r="R226" s="55" t="str">
        <f t="shared" si="10"/>
        <v>2030</v>
      </c>
      <c r="S226" s="55" t="str">
        <f t="shared" si="11"/>
        <v>64012</v>
      </c>
    </row>
    <row r="227" spans="1:19" x14ac:dyDescent="0.25">
      <c r="A227" s="5" t="s">
        <v>2468</v>
      </c>
      <c r="B227" s="6">
        <v>45793</v>
      </c>
      <c r="C227" s="5" t="s">
        <v>128</v>
      </c>
      <c r="D227" s="52">
        <v>2918</v>
      </c>
      <c r="E227" s="5" t="s">
        <v>129</v>
      </c>
      <c r="F227" s="1"/>
      <c r="K227" s="54">
        <f t="shared" si="9"/>
        <v>45793</v>
      </c>
      <c r="L227" s="54" t="str">
        <f>IF($A227&lt;&gt;"",A227,"")</f>
        <v>001039</v>
      </c>
      <c r="M227" s="59">
        <f>IF($A227&lt;&gt;"",D227,"")</f>
        <v>2918</v>
      </c>
      <c r="N227" s="27" t="str">
        <f>IF($A227&lt;&gt;"",E227,"")</f>
        <v>Blanket Rentals</v>
      </c>
      <c r="O227" s="26" t="str">
        <f>IFERROR(VLOOKUP(R227*1,CC[[New Cost Centre]:[Description]],3,FALSE),"")</f>
        <v>Housing Needs Service</v>
      </c>
      <c r="P227" s="26" t="str">
        <f>IFERROR(VLOOKUP(S227*1,'Nominal Lookup'!$B$1:$C$568,2,FALSE),"")</f>
        <v>Transf - HB B&amp;B Allow pmnt</v>
      </c>
      <c r="Q227" s="57" t="str">
        <f>IF($A227&lt;&gt;"",C227,"")</f>
        <v>10010160000066002</v>
      </c>
      <c r="R227" s="55" t="str">
        <f t="shared" si="10"/>
        <v>1016</v>
      </c>
      <c r="S227" s="55" t="str">
        <f t="shared" si="11"/>
        <v>66002</v>
      </c>
    </row>
    <row r="228" spans="1:19" x14ac:dyDescent="0.25">
      <c r="A228" s="5" t="s">
        <v>2469</v>
      </c>
      <c r="B228" s="6">
        <v>45793</v>
      </c>
      <c r="C228" s="5" t="s">
        <v>46</v>
      </c>
      <c r="D228" s="52">
        <v>2584</v>
      </c>
      <c r="E228" s="5" t="s">
        <v>208</v>
      </c>
      <c r="F228" s="1"/>
      <c r="K228" s="54">
        <f t="shared" si="9"/>
        <v>45793</v>
      </c>
      <c r="L228" s="54" t="str">
        <f>IF($A228&lt;&gt;"",A228,"")</f>
        <v>000963</v>
      </c>
      <c r="M228" s="59">
        <f>IF($A228&lt;&gt;"",D228,"")</f>
        <v>2584</v>
      </c>
      <c r="N228" s="27" t="str">
        <f>IF($A228&lt;&gt;"",E228,"")</f>
        <v>Sundry BACS</v>
      </c>
      <c r="O228" s="26" t="str">
        <f>IFERROR(VLOOKUP(R228*1,CC[[New Cost Centre]:[Description]],3,FALSE),"")</f>
        <v>Housing Needs Service</v>
      </c>
      <c r="P228" s="26" t="str">
        <f>IFERROR(VLOOKUP(S228*1,'Nominal Lookup'!$B$1:$C$568,2,FALSE),"")</f>
        <v>Transf - HB Rent Deposit Pmnt</v>
      </c>
      <c r="Q228" s="57" t="str">
        <f>IF($A228&lt;&gt;"",C228,"")</f>
        <v>10010160000066003</v>
      </c>
      <c r="R228" s="55" t="str">
        <f t="shared" si="10"/>
        <v>1016</v>
      </c>
      <c r="S228" s="55" t="str">
        <f t="shared" si="11"/>
        <v>66003</v>
      </c>
    </row>
    <row r="229" spans="1:19" x14ac:dyDescent="0.25">
      <c r="A229" s="5" t="s">
        <v>2470</v>
      </c>
      <c r="B229" s="6">
        <v>45793</v>
      </c>
      <c r="C229" s="5" t="s">
        <v>46</v>
      </c>
      <c r="D229" s="52">
        <v>1100</v>
      </c>
      <c r="E229" s="5" t="s">
        <v>208</v>
      </c>
      <c r="F229" s="1"/>
      <c r="K229" s="54">
        <f t="shared" si="9"/>
        <v>45793</v>
      </c>
      <c r="L229" s="54" t="str">
        <f>IF($A229&lt;&gt;"",A229,"")</f>
        <v>000967</v>
      </c>
      <c r="M229" s="59">
        <f>IF($A229&lt;&gt;"",D229,"")</f>
        <v>1100</v>
      </c>
      <c r="N229" s="27" t="str">
        <f>IF($A229&lt;&gt;"",E229,"")</f>
        <v>Sundry BACS</v>
      </c>
      <c r="O229" s="26" t="str">
        <f>IFERROR(VLOOKUP(R229*1,CC[[New Cost Centre]:[Description]],3,FALSE),"")</f>
        <v>Housing Needs Service</v>
      </c>
      <c r="P229" s="26" t="str">
        <f>IFERROR(VLOOKUP(S229*1,'Nominal Lookup'!$B$1:$C$568,2,FALSE),"")</f>
        <v>Transf - HB Rent Deposit Pmnt</v>
      </c>
      <c r="Q229" s="57" t="str">
        <f>IF($A229&lt;&gt;"",C229,"")</f>
        <v>10010160000066003</v>
      </c>
      <c r="R229" s="55" t="str">
        <f t="shared" si="10"/>
        <v>1016</v>
      </c>
      <c r="S229" s="55" t="str">
        <f t="shared" si="11"/>
        <v>66003</v>
      </c>
    </row>
    <row r="230" spans="1:19" x14ac:dyDescent="0.25">
      <c r="A230" s="5" t="s">
        <v>2471</v>
      </c>
      <c r="B230" s="6">
        <v>45793</v>
      </c>
      <c r="C230" s="5" t="s">
        <v>277</v>
      </c>
      <c r="D230" s="52">
        <v>528</v>
      </c>
      <c r="E230" s="5" t="s">
        <v>278</v>
      </c>
      <c r="F230" s="1"/>
      <c r="K230" s="54">
        <f t="shared" si="9"/>
        <v>45793</v>
      </c>
      <c r="L230" s="54" t="str">
        <f>IF($A230&lt;&gt;"",A230,"")</f>
        <v>000960</v>
      </c>
      <c r="M230" s="59">
        <f>IF($A230&lt;&gt;"",D230,"")</f>
        <v>528</v>
      </c>
      <c r="N230" s="27" t="str">
        <f>IF($A230&lt;&gt;"",E230,"")</f>
        <v>Planning Portal</v>
      </c>
      <c r="O230" s="26" t="str">
        <f>IFERROR(VLOOKUP(R230*1,CC[[New Cost Centre]:[Description]],3,FALSE),"")</f>
        <v>Planning Development</v>
      </c>
      <c r="P230" s="26" t="str">
        <f>IFERROR(VLOOKUP(S230*1,'Nominal Lookup'!$B$1:$C$568,2,FALSE),"")</f>
        <v>Inc - Planning - application fees</v>
      </c>
      <c r="Q230" s="57" t="str">
        <f>IF($A230&lt;&gt;"",C230,"")</f>
        <v>10030110000042015</v>
      </c>
      <c r="R230" s="55" t="str">
        <f t="shared" si="10"/>
        <v>3011</v>
      </c>
      <c r="S230" s="55" t="str">
        <f t="shared" si="11"/>
        <v>42015</v>
      </c>
    </row>
    <row r="231" spans="1:19" x14ac:dyDescent="0.25">
      <c r="A231" s="5" t="s">
        <v>2472</v>
      </c>
      <c r="B231" s="6">
        <v>45793</v>
      </c>
      <c r="C231" s="5" t="s">
        <v>72</v>
      </c>
      <c r="D231" s="52">
        <v>295.56</v>
      </c>
      <c r="E231" s="5" t="s">
        <v>73</v>
      </c>
      <c r="F231" s="1"/>
      <c r="K231" s="54">
        <f t="shared" si="9"/>
        <v>45793</v>
      </c>
      <c r="L231" s="54" t="str">
        <f>IF($A231&lt;&gt;"",A231,"")</f>
        <v>000971</v>
      </c>
      <c r="M231" s="59">
        <f>IF($A231&lt;&gt;"",D231,"")</f>
        <v>295.56</v>
      </c>
      <c r="N231" s="27" t="str">
        <f>IF($A231&lt;&gt;"",E231,"")</f>
        <v>Hampshire Media</v>
      </c>
      <c r="O231" s="26" t="str">
        <f>IFERROR(VLOOKUP(R231*1,CC[[New Cost Centre]:[Description]],3,FALSE),"")</f>
        <v>Planning Development</v>
      </c>
      <c r="P231" s="26" t="str">
        <f>IFERROR(VLOOKUP(S231*1,'Nominal Lookup'!$B$1:$C$568,2,FALSE),"")</f>
        <v>S&amp;S - Advertising</v>
      </c>
      <c r="Q231" s="57" t="str">
        <f>IF($A231&lt;&gt;"",C231,"")</f>
        <v>10030110000064013</v>
      </c>
      <c r="R231" s="55" t="str">
        <f t="shared" si="10"/>
        <v>3011</v>
      </c>
      <c r="S231" s="55" t="str">
        <f t="shared" si="11"/>
        <v>64013</v>
      </c>
    </row>
    <row r="232" spans="1:19" x14ac:dyDescent="0.25">
      <c r="A232" s="5" t="s">
        <v>2473</v>
      </c>
      <c r="B232" s="6">
        <v>45792</v>
      </c>
      <c r="C232" s="5" t="s">
        <v>327</v>
      </c>
      <c r="D232" s="52">
        <v>80821.09</v>
      </c>
      <c r="E232" s="5" t="s">
        <v>208</v>
      </c>
      <c r="F232" s="1"/>
      <c r="K232" s="54">
        <f t="shared" si="9"/>
        <v>45792</v>
      </c>
      <c r="L232" s="54" t="str">
        <f>IF($A232&lt;&gt;"",A232,"")</f>
        <v>000936</v>
      </c>
      <c r="M232" s="59">
        <f>IF($A232&lt;&gt;"",D232,"")</f>
        <v>80821.09</v>
      </c>
      <c r="N232" s="27" t="str">
        <f>IF($A232&lt;&gt;"",E232,"")</f>
        <v>Sundry BACS</v>
      </c>
      <c r="O232" s="26" t="str">
        <f>IFERROR(VLOOKUP(R232*1,CC[[New Cost Centre]:[Description]],3,FALSE),"")</f>
        <v>Bramshot Farm</v>
      </c>
      <c r="P232" s="26" t="str">
        <f>IFERROR(VLOOKUP(S232*1,'Nominal Lookup'!$B$1:$C$568,2,FALSE),"")</f>
        <v>Inc - Developers Contributions</v>
      </c>
      <c r="Q232" s="57" t="str">
        <f>IF($A232&lt;&gt;"",C232,"")</f>
        <v>10010010000042003</v>
      </c>
      <c r="R232" s="55" t="str">
        <f t="shared" si="10"/>
        <v>1001</v>
      </c>
      <c r="S232" s="55" t="str">
        <f t="shared" si="11"/>
        <v>42003</v>
      </c>
    </row>
    <row r="233" spans="1:19" x14ac:dyDescent="0.25">
      <c r="A233" s="5" t="s">
        <v>2474</v>
      </c>
      <c r="B233" s="6">
        <v>45792</v>
      </c>
      <c r="C233" s="5" t="s">
        <v>54</v>
      </c>
      <c r="D233" s="52">
        <v>7035</v>
      </c>
      <c r="E233" s="5" t="s">
        <v>55</v>
      </c>
      <c r="F233" s="1"/>
      <c r="K233" s="54">
        <f t="shared" si="9"/>
        <v>45792</v>
      </c>
      <c r="L233" s="54" t="str">
        <f>IF($A233&lt;&gt;"",A233,"")</f>
        <v>001463</v>
      </c>
      <c r="M233" s="59">
        <f>IF($A233&lt;&gt;"",D233,"")</f>
        <v>7035</v>
      </c>
      <c r="N233" s="27" t="str">
        <f>IF($A233&lt;&gt;"",E233,"")</f>
        <v>Liftech Systems</v>
      </c>
      <c r="O233" s="26" t="str">
        <f>IFERROR(VLOOKUP(R233*1,CC[[New Cost Centre]:[Description]],3,FALSE),"")</f>
        <v>Disabled Facs - Mandatory</v>
      </c>
      <c r="P233" s="26" t="str">
        <f>IFERROR(VLOOKUP(S233*1,'Nominal Lookup'!$B$1:$C$568,2,FALSE),"")</f>
        <v>Cap - Capital grants other - Expend</v>
      </c>
      <c r="Q233" s="57" t="str">
        <f>IF($A233&lt;&gt;"",C233,"")</f>
        <v>10016000000069015</v>
      </c>
      <c r="R233" s="55" t="str">
        <f t="shared" si="10"/>
        <v>1600</v>
      </c>
      <c r="S233" s="55" t="str">
        <f t="shared" si="11"/>
        <v>69015</v>
      </c>
    </row>
    <row r="234" spans="1:19" x14ac:dyDescent="0.25">
      <c r="A234" s="5" t="s">
        <v>2475</v>
      </c>
      <c r="B234" s="6">
        <v>45792</v>
      </c>
      <c r="C234" s="5" t="s">
        <v>69</v>
      </c>
      <c r="D234" s="52">
        <v>1942.31</v>
      </c>
      <c r="E234" s="5" t="s">
        <v>395</v>
      </c>
      <c r="F234" s="1"/>
      <c r="K234" s="54">
        <f t="shared" si="9"/>
        <v>45792</v>
      </c>
      <c r="L234" s="54" t="str">
        <f>IF($A234&lt;&gt;"",A234,"")</f>
        <v>001044</v>
      </c>
      <c r="M234" s="59">
        <f>IF($A234&lt;&gt;"",D234,"")</f>
        <v>1942.31</v>
      </c>
      <c r="N234" s="27" t="str">
        <f>IF($A234&lt;&gt;"",E234,"")</f>
        <v>Stark Software</v>
      </c>
      <c r="O234" s="26" t="str">
        <f>IFERROR(VLOOKUP(R234*1,CC[[New Cost Centre]:[Description]],3,FALSE),"")</f>
        <v>Admin Bldgs - R &amp; M</v>
      </c>
      <c r="P234" s="26" t="str">
        <f>IFERROR(VLOOKUP(S234*1,'Nominal Lookup'!$B$1:$C$568,2,FALSE),"")</f>
        <v xml:space="preserve">R&amp;M - Mechanical </v>
      </c>
      <c r="Q234" s="57" t="str">
        <f>IF($A234&lt;&gt;"",C234,"")</f>
        <v>10020010000061101</v>
      </c>
      <c r="R234" s="55" t="str">
        <f t="shared" si="10"/>
        <v>2001</v>
      </c>
      <c r="S234" s="55" t="str">
        <f t="shared" si="11"/>
        <v>61101</v>
      </c>
    </row>
    <row r="235" spans="1:19" x14ac:dyDescent="0.25">
      <c r="A235" s="5" t="s">
        <v>2476</v>
      </c>
      <c r="B235" s="6">
        <v>45792</v>
      </c>
      <c r="C235" s="5" t="s">
        <v>277</v>
      </c>
      <c r="D235" s="52">
        <v>578</v>
      </c>
      <c r="E235" s="5" t="s">
        <v>278</v>
      </c>
      <c r="F235" s="1"/>
      <c r="K235" s="54">
        <f t="shared" si="9"/>
        <v>45792</v>
      </c>
      <c r="L235" s="54" t="str">
        <f>IF($A235&lt;&gt;"",A235,"")</f>
        <v>000933</v>
      </c>
      <c r="M235" s="59">
        <f>IF($A235&lt;&gt;"",D235,"")</f>
        <v>578</v>
      </c>
      <c r="N235" s="27" t="str">
        <f>IF($A235&lt;&gt;"",E235,"")</f>
        <v>Planning Portal</v>
      </c>
      <c r="O235" s="26" t="str">
        <f>IFERROR(VLOOKUP(R235*1,CC[[New Cost Centre]:[Description]],3,FALSE),"")</f>
        <v>Planning Development</v>
      </c>
      <c r="P235" s="26" t="str">
        <f>IFERROR(VLOOKUP(S235*1,'Nominal Lookup'!$B$1:$C$568,2,FALSE),"")</f>
        <v>Inc - Planning - application fees</v>
      </c>
      <c r="Q235" s="57" t="str">
        <f>IF($A235&lt;&gt;"",C235,"")</f>
        <v>10030110000042015</v>
      </c>
      <c r="R235" s="55" t="str">
        <f t="shared" si="10"/>
        <v>3011</v>
      </c>
      <c r="S235" s="55" t="str">
        <f t="shared" si="11"/>
        <v>42015</v>
      </c>
    </row>
    <row r="236" spans="1:19" x14ac:dyDescent="0.25">
      <c r="A236" s="5" t="s">
        <v>2477</v>
      </c>
      <c r="B236" s="6">
        <v>45792</v>
      </c>
      <c r="C236" s="5" t="s">
        <v>336</v>
      </c>
      <c r="D236" s="52">
        <v>360.42</v>
      </c>
      <c r="E236" s="5" t="s">
        <v>2182</v>
      </c>
      <c r="F236" s="1"/>
      <c r="K236" s="54">
        <f t="shared" si="9"/>
        <v>45792</v>
      </c>
      <c r="L236" s="54" t="str">
        <f>IF($A236&lt;&gt;"",A236,"")</f>
        <v>001189</v>
      </c>
      <c r="M236" s="59">
        <f>IF($A236&lt;&gt;"",D236,"")</f>
        <v>360.42</v>
      </c>
      <c r="N236" s="27" t="str">
        <f>IF($A236&lt;&gt;"",E236,"")</f>
        <v>Ross And Roberts</v>
      </c>
      <c r="O236" s="26" t="str">
        <f>IFERROR(VLOOKUP(R236*1,CC[[New Cost Centre]:[Description]],3,FALSE),"")</f>
        <v>Revs &amp; Bens Admin &amp; Court Fees</v>
      </c>
      <c r="P236" s="26" t="str">
        <f>IFERROR(VLOOKUP(S236*1,'Nominal Lookup'!$B$1:$C$568,2,FALSE),"")</f>
        <v>S&amp;S - Court costs</v>
      </c>
      <c r="Q236" s="57" t="str">
        <f>IF($A236&lt;&gt;"",C236,"")</f>
        <v>10020300000064012</v>
      </c>
      <c r="R236" s="55" t="str">
        <f t="shared" si="10"/>
        <v>2030</v>
      </c>
      <c r="S236" s="55" t="str">
        <f t="shared" si="11"/>
        <v>64012</v>
      </c>
    </row>
    <row r="237" spans="1:19" x14ac:dyDescent="0.25">
      <c r="A237" s="5" t="s">
        <v>2478</v>
      </c>
      <c r="B237" s="6">
        <v>45791</v>
      </c>
      <c r="C237" s="5" t="s">
        <v>2404</v>
      </c>
      <c r="D237" s="52">
        <v>12420</v>
      </c>
      <c r="E237" s="5" t="s">
        <v>2479</v>
      </c>
      <c r="F237" s="1"/>
      <c r="K237" s="54">
        <f t="shared" si="9"/>
        <v>45791</v>
      </c>
      <c r="L237" s="54" t="str">
        <f>IF($A237&lt;&gt;"",A237,"")</f>
        <v>001036</v>
      </c>
      <c r="M237" s="59">
        <f>IF($A237&lt;&gt;"",D237,"")</f>
        <v>12420</v>
      </c>
      <c r="N237" s="27" t="str">
        <f>IF($A237&lt;&gt;"",E237,"")</f>
        <v>Integrated Business Software</v>
      </c>
      <c r="O237" s="26" t="str">
        <f>IFERROR(VLOOKUP(R237*1,CC[[New Cost Centre]:[Description]],3,FALSE),"")</f>
        <v>5 Council Contract - Capita</v>
      </c>
      <c r="P237" s="26" t="str">
        <f>IFERROR(VLOOKUP(S237*1,'Nominal Lookup'!$B$1:$C$568,2,FALSE),"")</f>
        <v>S&amp;S - Software purchase and licences</v>
      </c>
      <c r="Q237" s="57" t="str">
        <f>IF($A237&lt;&gt;"",C237,"")</f>
        <v>10020030000064022</v>
      </c>
      <c r="R237" s="55" t="str">
        <f t="shared" si="10"/>
        <v>2003</v>
      </c>
      <c r="S237" s="55" t="str">
        <f t="shared" si="11"/>
        <v>64022</v>
      </c>
    </row>
    <row r="238" spans="1:19" x14ac:dyDescent="0.25">
      <c r="A238" s="5" t="s">
        <v>2480</v>
      </c>
      <c r="B238" s="6">
        <v>45791</v>
      </c>
      <c r="C238" s="5" t="s">
        <v>222</v>
      </c>
      <c r="D238" s="52">
        <v>4203</v>
      </c>
      <c r="E238" s="5" t="s">
        <v>2481</v>
      </c>
      <c r="F238" s="1"/>
      <c r="K238" s="54">
        <f t="shared" si="9"/>
        <v>45791</v>
      </c>
      <c r="L238" s="54" t="str">
        <f>IF($A238&lt;&gt;"",A238,"")</f>
        <v>000907</v>
      </c>
      <c r="M238" s="59">
        <f>IF($A238&lt;&gt;"",D238,"")</f>
        <v>4203</v>
      </c>
      <c r="N238" s="27" t="str">
        <f>IF($A238&lt;&gt;"",E238,"")</f>
        <v>AHC Consultants</v>
      </c>
      <c r="O238" s="26" t="str">
        <f>IFERROR(VLOOKUP(R238*1,CC[[New Cost Centre]:[Description]],3,FALSE),"")</f>
        <v>Planning Development</v>
      </c>
      <c r="P238" s="26" t="str">
        <f>IFERROR(VLOOKUP(S238*1,'Nominal Lookup'!$B$1:$C$568,2,FALSE),"")</f>
        <v>S&amp;S - Consultants - projects</v>
      </c>
      <c r="Q238" s="57" t="str">
        <f>IF($A238&lt;&gt;"",C238,"")</f>
        <v>10030110000064028</v>
      </c>
      <c r="R238" s="55" t="str">
        <f t="shared" si="10"/>
        <v>3011</v>
      </c>
      <c r="S238" s="55" t="str">
        <f t="shared" si="11"/>
        <v>64028</v>
      </c>
    </row>
    <row r="239" spans="1:19" x14ac:dyDescent="0.25">
      <c r="A239" s="5" t="s">
        <v>2482</v>
      </c>
      <c r="B239" s="6">
        <v>45791</v>
      </c>
      <c r="C239" s="5" t="s">
        <v>222</v>
      </c>
      <c r="D239" s="52">
        <v>2188.8000000000002</v>
      </c>
      <c r="E239" s="5" t="s">
        <v>2127</v>
      </c>
      <c r="F239" s="1"/>
      <c r="K239" s="54">
        <f t="shared" si="9"/>
        <v>45791</v>
      </c>
      <c r="L239" s="54" t="str">
        <f>IF($A239&lt;&gt;"",A239,"")</f>
        <v>001151</v>
      </c>
      <c r="M239" s="59">
        <f>IF($A239&lt;&gt;"",D239,"")</f>
        <v>2188.8000000000002</v>
      </c>
      <c r="N239" s="27" t="str">
        <f>IF($A239&lt;&gt;"",E239,"")</f>
        <v>Park Avenue Recruitment</v>
      </c>
      <c r="O239" s="26" t="str">
        <f>IFERROR(VLOOKUP(R239*1,CC[[New Cost Centre]:[Description]],3,FALSE),"")</f>
        <v>Planning Development</v>
      </c>
      <c r="P239" s="26" t="str">
        <f>IFERROR(VLOOKUP(S239*1,'Nominal Lookup'!$B$1:$C$568,2,FALSE),"")</f>
        <v>S&amp;S - Consultants - projects</v>
      </c>
      <c r="Q239" s="57" t="str">
        <f>IF($A239&lt;&gt;"",C239,"")</f>
        <v>10030110000064028</v>
      </c>
      <c r="R239" s="55" t="str">
        <f t="shared" si="10"/>
        <v>3011</v>
      </c>
      <c r="S239" s="55" t="str">
        <f t="shared" si="11"/>
        <v>64028</v>
      </c>
    </row>
    <row r="240" spans="1:19" x14ac:dyDescent="0.25">
      <c r="A240" s="5" t="s">
        <v>2483</v>
      </c>
      <c r="B240" s="6">
        <v>45791</v>
      </c>
      <c r="C240" s="5" t="s">
        <v>57</v>
      </c>
      <c r="D240" s="52">
        <v>1510.04</v>
      </c>
      <c r="E240" s="5" t="s">
        <v>58</v>
      </c>
      <c r="F240" s="1"/>
      <c r="K240" s="54">
        <f t="shared" si="9"/>
        <v>45791</v>
      </c>
      <c r="L240" s="54" t="str">
        <f>IF($A240&lt;&gt;"",A240,"")</f>
        <v>001152</v>
      </c>
      <c r="M240" s="59">
        <f>IF($A240&lt;&gt;"",D240,"")</f>
        <v>1510.04</v>
      </c>
      <c r="N240" s="27" t="str">
        <f>IF($A240&lt;&gt;"",E240,"")</f>
        <v>Hortus Loci Ltd</v>
      </c>
      <c r="O240" s="26" t="str">
        <f>IFERROR(VLOOKUP(R240*1,CC[[New Cost Centre]:[Description]],3,FALSE),"")</f>
        <v>Environment Promotion Strategy</v>
      </c>
      <c r="P240" s="26" t="str">
        <f>IFERROR(VLOOKUP(S240*1,'Nominal Lookup'!$B$1:$C$568,2,FALSE),"")</f>
        <v>S&amp;S - Sub contractors</v>
      </c>
      <c r="Q240" s="57" t="str">
        <f>IF($A240&lt;&gt;"",C240,"")</f>
        <v>10010110000064009</v>
      </c>
      <c r="R240" s="55" t="str">
        <f t="shared" si="10"/>
        <v>1011</v>
      </c>
      <c r="S240" s="55" t="str">
        <f t="shared" si="11"/>
        <v>64009</v>
      </c>
    </row>
    <row r="241" spans="1:19" x14ac:dyDescent="0.25">
      <c r="A241" s="5" t="s">
        <v>2484</v>
      </c>
      <c r="B241" s="6">
        <v>45791</v>
      </c>
      <c r="C241" s="5" t="s">
        <v>222</v>
      </c>
      <c r="D241" s="52">
        <v>1443</v>
      </c>
      <c r="E241" s="5" t="s">
        <v>2481</v>
      </c>
      <c r="F241" s="1"/>
      <c r="K241" s="54">
        <f t="shared" si="9"/>
        <v>45791</v>
      </c>
      <c r="L241" s="54" t="str">
        <f>IF($A241&lt;&gt;"",A241,"")</f>
        <v>000906</v>
      </c>
      <c r="M241" s="59">
        <f>IF($A241&lt;&gt;"",D241,"")</f>
        <v>1443</v>
      </c>
      <c r="N241" s="27" t="str">
        <f>IF($A241&lt;&gt;"",E241,"")</f>
        <v>AHC Consultants</v>
      </c>
      <c r="O241" s="26" t="str">
        <f>IFERROR(VLOOKUP(R241*1,CC[[New Cost Centre]:[Description]],3,FALSE),"")</f>
        <v>Planning Development</v>
      </c>
      <c r="P241" s="26" t="str">
        <f>IFERROR(VLOOKUP(S241*1,'Nominal Lookup'!$B$1:$C$568,2,FALSE),"")</f>
        <v>S&amp;S - Consultants - projects</v>
      </c>
      <c r="Q241" s="57" t="str">
        <f>IF($A241&lt;&gt;"",C241,"")</f>
        <v>10030110000064028</v>
      </c>
      <c r="R241" s="55" t="str">
        <f t="shared" si="10"/>
        <v>3011</v>
      </c>
      <c r="S241" s="55" t="str">
        <f t="shared" si="11"/>
        <v>64028</v>
      </c>
    </row>
    <row r="242" spans="1:19" x14ac:dyDescent="0.25">
      <c r="A242" s="5" t="s">
        <v>2485</v>
      </c>
      <c r="B242" s="6">
        <v>45790</v>
      </c>
      <c r="C242" s="5" t="s">
        <v>69</v>
      </c>
      <c r="D242" s="52">
        <v>13392.86</v>
      </c>
      <c r="E242" s="5" t="s">
        <v>2168</v>
      </c>
      <c r="F242" s="1"/>
      <c r="K242" s="54">
        <f t="shared" si="9"/>
        <v>45790</v>
      </c>
      <c r="L242" s="54" t="str">
        <f>IF($A242&lt;&gt;"",A242,"")</f>
        <v>000973</v>
      </c>
      <c r="M242" s="59">
        <f>IF($A242&lt;&gt;"",D242,"")</f>
        <v>13392.86</v>
      </c>
      <c r="N242" s="27" t="str">
        <f>IF($A242&lt;&gt;"",E242,"")</f>
        <v>Hampshire CC</v>
      </c>
      <c r="O242" s="26" t="str">
        <f>IFERROR(VLOOKUP(R242*1,CC[[New Cost Centre]:[Description]],3,FALSE),"")</f>
        <v>Admin Bldgs - R &amp; M</v>
      </c>
      <c r="P242" s="26" t="str">
        <f>IFERROR(VLOOKUP(S242*1,'Nominal Lookup'!$B$1:$C$568,2,FALSE),"")</f>
        <v xml:space="preserve">R&amp;M - Mechanical </v>
      </c>
      <c r="Q242" s="57" t="str">
        <f>IF($A242&lt;&gt;"",C242,"")</f>
        <v>10020010000061101</v>
      </c>
      <c r="R242" s="55" t="str">
        <f t="shared" si="10"/>
        <v>2001</v>
      </c>
      <c r="S242" s="55" t="str">
        <f t="shared" si="11"/>
        <v>61101</v>
      </c>
    </row>
    <row r="243" spans="1:19" x14ac:dyDescent="0.25">
      <c r="A243" s="5" t="s">
        <v>2486</v>
      </c>
      <c r="B243" s="6">
        <v>45790</v>
      </c>
      <c r="C243" s="5" t="s">
        <v>222</v>
      </c>
      <c r="D243" s="52">
        <v>9900</v>
      </c>
      <c r="E243" s="5" t="s">
        <v>2367</v>
      </c>
      <c r="F243" s="1"/>
      <c r="K243" s="54">
        <f t="shared" si="9"/>
        <v>45790</v>
      </c>
      <c r="L243" s="54" t="str">
        <f>IF($A243&lt;&gt;"",A243,"")</f>
        <v>000897</v>
      </c>
      <c r="M243" s="59">
        <f>IF($A243&lt;&gt;"",D243,"")</f>
        <v>9900</v>
      </c>
      <c r="N243" s="27" t="str">
        <f>IF($A243&lt;&gt;"",E243,"")</f>
        <v>Jones Lang LaSa</v>
      </c>
      <c r="O243" s="26" t="str">
        <f>IFERROR(VLOOKUP(R243*1,CC[[New Cost Centre]:[Description]],3,FALSE),"")</f>
        <v>Planning Development</v>
      </c>
      <c r="P243" s="26" t="str">
        <f>IFERROR(VLOOKUP(S243*1,'Nominal Lookup'!$B$1:$C$568,2,FALSE),"")</f>
        <v>S&amp;S - Consultants - projects</v>
      </c>
      <c r="Q243" s="57" t="str">
        <f>IF($A243&lt;&gt;"",C243,"")</f>
        <v>10030110000064028</v>
      </c>
      <c r="R243" s="55" t="str">
        <f t="shared" si="10"/>
        <v>3011</v>
      </c>
      <c r="S243" s="55" t="str">
        <f t="shared" si="11"/>
        <v>64028</v>
      </c>
    </row>
    <row r="244" spans="1:19" x14ac:dyDescent="0.25">
      <c r="A244" s="5" t="s">
        <v>2487</v>
      </c>
      <c r="B244" s="6">
        <v>45790</v>
      </c>
      <c r="C244" s="5" t="s">
        <v>69</v>
      </c>
      <c r="D244" s="52">
        <v>7787.99</v>
      </c>
      <c r="E244" s="5" t="s">
        <v>2168</v>
      </c>
      <c r="F244" s="1"/>
      <c r="K244" s="54">
        <f t="shared" si="9"/>
        <v>45790</v>
      </c>
      <c r="L244" s="54" t="str">
        <f>IF($A244&lt;&gt;"",A244,"")</f>
        <v>001220</v>
      </c>
      <c r="M244" s="59">
        <f>IF($A244&lt;&gt;"",D244,"")</f>
        <v>7787.99</v>
      </c>
      <c r="N244" s="27" t="str">
        <f>IF($A244&lt;&gt;"",E244,"")</f>
        <v>Hampshire CC</v>
      </c>
      <c r="O244" s="26" t="str">
        <f>IFERROR(VLOOKUP(R244*1,CC[[New Cost Centre]:[Description]],3,FALSE),"")</f>
        <v>Admin Bldgs - R &amp; M</v>
      </c>
      <c r="P244" s="26" t="str">
        <f>IFERROR(VLOOKUP(S244*1,'Nominal Lookup'!$B$1:$C$568,2,FALSE),"")</f>
        <v xml:space="preserve">R&amp;M - Mechanical </v>
      </c>
      <c r="Q244" s="57" t="str">
        <f>IF($A244&lt;&gt;"",C244,"")</f>
        <v>10020010000061101</v>
      </c>
      <c r="R244" s="55" t="str">
        <f t="shared" si="10"/>
        <v>2001</v>
      </c>
      <c r="S244" s="55" t="str">
        <f t="shared" si="11"/>
        <v>61101</v>
      </c>
    </row>
    <row r="245" spans="1:19" ht="25" x14ac:dyDescent="0.25">
      <c r="A245" s="5" t="s">
        <v>2488</v>
      </c>
      <c r="B245" s="6">
        <v>45790</v>
      </c>
      <c r="C245" s="5" t="s">
        <v>60</v>
      </c>
      <c r="D245" s="52">
        <v>2131.1999999999998</v>
      </c>
      <c r="E245" s="5" t="s">
        <v>2489</v>
      </c>
      <c r="F245" s="1"/>
      <c r="K245" s="54">
        <f t="shared" si="9"/>
        <v>45790</v>
      </c>
      <c r="L245" s="54" t="str">
        <f>IF($A245&lt;&gt;"",A245,"")</f>
        <v>000968</v>
      </c>
      <c r="M245" s="59">
        <f>IF($A245&lt;&gt;"",D245,"")</f>
        <v>2131.1999999999998</v>
      </c>
      <c r="N245" s="27" t="str">
        <f>IF($A245&lt;&gt;"",E245,"")</f>
        <v>Association Of Elecoral Administrators</v>
      </c>
      <c r="O245" s="26" t="str">
        <f>IFERROR(VLOOKUP(R245*1,CC[[New Cost Centre]:[Description]],3,FALSE),"")</f>
        <v>HR Contract</v>
      </c>
      <c r="P245" s="26" t="str">
        <f>IFERROR(VLOOKUP(S245*1,'Nominal Lookup'!$B$1:$C$568,2,FALSE),"")</f>
        <v xml:space="preserve">Salary - Training </v>
      </c>
      <c r="Q245" s="57" t="str">
        <f>IF($A245&lt;&gt;"",C245,"")</f>
        <v>10020170000060018</v>
      </c>
      <c r="R245" s="55" t="str">
        <f t="shared" si="10"/>
        <v>2017</v>
      </c>
      <c r="S245" s="55" t="str">
        <f t="shared" si="11"/>
        <v>60018</v>
      </c>
    </row>
    <row r="246" spans="1:19" x14ac:dyDescent="0.25">
      <c r="A246" s="5" t="s">
        <v>2490</v>
      </c>
      <c r="B246" s="6">
        <v>45790</v>
      </c>
      <c r="C246" s="5" t="s">
        <v>298</v>
      </c>
      <c r="D246" s="52">
        <v>1744.89</v>
      </c>
      <c r="E246" s="5" t="s">
        <v>2250</v>
      </c>
      <c r="F246" s="1"/>
      <c r="K246" s="54">
        <f t="shared" si="9"/>
        <v>45790</v>
      </c>
      <c r="L246" s="54" t="str">
        <f>IF($A246&lt;&gt;"",A246,"")</f>
        <v>000896</v>
      </c>
      <c r="M246" s="59">
        <f>IF($A246&lt;&gt;"",D246,"")</f>
        <v>1744.89</v>
      </c>
      <c r="N246" s="27" t="str">
        <f>IF($A246&lt;&gt;"",E246,"")</f>
        <v>Total Gas And Power</v>
      </c>
      <c r="O246" s="26" t="str">
        <f>IFERROR(VLOOKUP(R246*1,CC[[New Cost Centre]:[Description]],3,FALSE),"")</f>
        <v>Admin Bldgs - R &amp; M</v>
      </c>
      <c r="P246" s="26" t="str">
        <f>IFERROR(VLOOKUP(S246*1,'Nominal Lookup'!$B$1:$C$568,2,FALSE),"")</f>
        <v xml:space="preserve">Property - Gas Charges </v>
      </c>
      <c r="Q246" s="57" t="str">
        <f>IF($A246&lt;&gt;"",C246,"")</f>
        <v>10020010000061104</v>
      </c>
      <c r="R246" s="55" t="str">
        <f t="shared" si="10"/>
        <v>2001</v>
      </c>
      <c r="S246" s="55" t="str">
        <f t="shared" si="11"/>
        <v>61104</v>
      </c>
    </row>
    <row r="247" spans="1:19" x14ac:dyDescent="0.25">
      <c r="A247" s="5" t="s">
        <v>2491</v>
      </c>
      <c r="B247" s="6">
        <v>45790</v>
      </c>
      <c r="C247" s="5" t="s">
        <v>87</v>
      </c>
      <c r="D247" s="52">
        <v>1452</v>
      </c>
      <c r="E247" s="5" t="s">
        <v>2145</v>
      </c>
      <c r="F247" s="1"/>
      <c r="K247" s="54">
        <f t="shared" si="9"/>
        <v>45790</v>
      </c>
      <c r="L247" s="54" t="str">
        <f>IF($A247&lt;&gt;"",A247,"")</f>
        <v>000895</v>
      </c>
      <c r="M247" s="59">
        <f>IF($A247&lt;&gt;"",D247,"")</f>
        <v>1452</v>
      </c>
      <c r="N247" s="27" t="str">
        <f>IF($A247&lt;&gt;"",E247,"")</f>
        <v>Vivid Resourcing</v>
      </c>
      <c r="O247" s="26" t="str">
        <f>IFERROR(VLOOKUP(R247*1,CC[[New Cost Centre]:[Description]],3,FALSE),"")</f>
        <v>Env Health Commercial</v>
      </c>
      <c r="P247" s="26" t="str">
        <f>IFERROR(VLOOKUP(S247*1,'Nominal Lookup'!$B$1:$C$568,2,FALSE),"")</f>
        <v>Salary - Agency Staff</v>
      </c>
      <c r="Q247" s="57" t="str">
        <f>IF($A247&lt;&gt;"",C247,"")</f>
        <v>10030040000060019</v>
      </c>
      <c r="R247" s="55" t="str">
        <f t="shared" si="10"/>
        <v>3004</v>
      </c>
      <c r="S247" s="55" t="str">
        <f t="shared" si="11"/>
        <v>60019</v>
      </c>
    </row>
    <row r="248" spans="1:19" x14ac:dyDescent="0.25">
      <c r="A248" s="5" t="s">
        <v>2492</v>
      </c>
      <c r="B248" s="6">
        <v>45790</v>
      </c>
      <c r="C248" s="5" t="s">
        <v>161</v>
      </c>
      <c r="D248" s="52">
        <v>933.67</v>
      </c>
      <c r="E248" s="5" t="s">
        <v>2493</v>
      </c>
      <c r="F248" s="1"/>
      <c r="K248" s="54">
        <f t="shared" si="9"/>
        <v>45790</v>
      </c>
      <c r="L248" s="54" t="str">
        <f>IF($A248&lt;&gt;"",A248,"")</f>
        <v>000996</v>
      </c>
      <c r="M248" s="59">
        <f>IF($A248&lt;&gt;"",D248,"")</f>
        <v>933.67</v>
      </c>
      <c r="N248" s="27" t="str">
        <f>IF($A248&lt;&gt;"",E248,"")</f>
        <v>Vail Williams LTD</v>
      </c>
      <c r="O248" s="26" t="str">
        <f>IFERROR(VLOOKUP(R248*1,CC[[New Cost Centre]:[Description]],3,FALSE),"")</f>
        <v>Commercialisation</v>
      </c>
      <c r="P248" s="26" t="str">
        <f>IFERROR(VLOOKUP(S248*1,'Nominal Lookup'!$B$1:$C$568,2,FALSE),"")</f>
        <v>S&amp;S - Fees and hired services</v>
      </c>
      <c r="Q248" s="57" t="str">
        <f>IF($A248&lt;&gt;"",C248,"")</f>
        <v>10020070000064011</v>
      </c>
      <c r="R248" s="55" t="str">
        <f t="shared" si="10"/>
        <v>2007</v>
      </c>
      <c r="S248" s="55" t="str">
        <f t="shared" si="11"/>
        <v>64011</v>
      </c>
    </row>
    <row r="249" spans="1:19" x14ac:dyDescent="0.25">
      <c r="A249" s="5" t="s">
        <v>2494</v>
      </c>
      <c r="B249" s="6">
        <v>45790</v>
      </c>
      <c r="C249" s="5" t="s">
        <v>22</v>
      </c>
      <c r="D249" s="52">
        <v>907.01</v>
      </c>
      <c r="E249" s="5" t="s">
        <v>95</v>
      </c>
      <c r="F249" s="1"/>
      <c r="K249" s="54">
        <f t="shared" si="9"/>
        <v>45790</v>
      </c>
      <c r="L249" s="54" t="str">
        <f>IF($A249&lt;&gt;"",A249,"")</f>
        <v>000974</v>
      </c>
      <c r="M249" s="59">
        <f>IF($A249&lt;&gt;"",D249,"")</f>
        <v>907.01</v>
      </c>
      <c r="N249" s="27" t="str">
        <f>IF($A249&lt;&gt;"",E249,"")</f>
        <v>B&amp;M Fencing Ltd</v>
      </c>
      <c r="O249" s="26" t="str">
        <f>IFERROR(VLOOKUP(R249*1,CC[[New Cost Centre]:[Description]],3,FALSE),"")</f>
        <v>Environment Promotion Strategy</v>
      </c>
      <c r="P249" s="26" t="str">
        <f>IFERROR(VLOOKUP(S249*1,'Nominal Lookup'!$B$1:$C$568,2,FALSE),"")</f>
        <v>S&amp;S - Purchase of equipment</v>
      </c>
      <c r="Q249" s="57" t="str">
        <f>IF($A249&lt;&gt;"",C249,"")</f>
        <v>10010110000064000</v>
      </c>
      <c r="R249" s="55" t="str">
        <f t="shared" si="10"/>
        <v>1011</v>
      </c>
      <c r="S249" s="55" t="str">
        <f t="shared" si="11"/>
        <v>64000</v>
      </c>
    </row>
    <row r="250" spans="1:19" x14ac:dyDescent="0.25">
      <c r="A250" s="5" t="s">
        <v>2495</v>
      </c>
      <c r="B250" s="6">
        <v>45790</v>
      </c>
      <c r="C250" s="5" t="s">
        <v>494</v>
      </c>
      <c r="D250" s="52">
        <v>726.43</v>
      </c>
      <c r="E250" s="5" t="s">
        <v>2147</v>
      </c>
      <c r="F250" s="1"/>
      <c r="K250" s="54">
        <f t="shared" si="9"/>
        <v>45790</v>
      </c>
      <c r="L250" s="54" t="str">
        <f>IF($A250&lt;&gt;"",A250,"")</f>
        <v>000901</v>
      </c>
      <c r="M250" s="59">
        <f>IF($A250&lt;&gt;"",D250,"")</f>
        <v>726.43</v>
      </c>
      <c r="N250" s="27" t="str">
        <f>IF($A250&lt;&gt;"",E250,"")</f>
        <v>Venus Recruitment</v>
      </c>
      <c r="O250" s="26" t="str">
        <f>IFERROR(VLOOKUP(R250*1,CC[[New Cost Centre]:[Description]],3,FALSE),"")</f>
        <v>Business Support Staff</v>
      </c>
      <c r="P250" s="26" t="str">
        <f>IFERROR(VLOOKUP(S250*1,'Nominal Lookup'!$B$1:$C$568,2,FALSE),"")</f>
        <v>Salary - Agency Staff</v>
      </c>
      <c r="Q250" s="57" t="str">
        <f>IF($A250&lt;&gt;"",C250,"")</f>
        <v>10020020000060019</v>
      </c>
      <c r="R250" s="55" t="str">
        <f t="shared" si="10"/>
        <v>2002</v>
      </c>
      <c r="S250" s="55" t="str">
        <f t="shared" si="11"/>
        <v>60019</v>
      </c>
    </row>
    <row r="251" spans="1:19" x14ac:dyDescent="0.25">
      <c r="A251" s="5" t="s">
        <v>2496</v>
      </c>
      <c r="B251" s="6">
        <v>45790</v>
      </c>
      <c r="C251" s="5" t="s">
        <v>494</v>
      </c>
      <c r="D251" s="52">
        <v>687.49</v>
      </c>
      <c r="E251" s="5" t="s">
        <v>2147</v>
      </c>
      <c r="F251" s="1"/>
      <c r="K251" s="54">
        <f t="shared" si="9"/>
        <v>45790</v>
      </c>
      <c r="L251" s="54" t="str">
        <f>IF($A251&lt;&gt;"",A251,"")</f>
        <v>000900</v>
      </c>
      <c r="M251" s="59">
        <f>IF($A251&lt;&gt;"",D251,"")</f>
        <v>687.49</v>
      </c>
      <c r="N251" s="27" t="str">
        <f>IF($A251&lt;&gt;"",E251,"")</f>
        <v>Venus Recruitment</v>
      </c>
      <c r="O251" s="26" t="str">
        <f>IFERROR(VLOOKUP(R251*1,CC[[New Cost Centre]:[Description]],3,FALSE),"")</f>
        <v>Business Support Staff</v>
      </c>
      <c r="P251" s="26" t="str">
        <f>IFERROR(VLOOKUP(S251*1,'Nominal Lookup'!$B$1:$C$568,2,FALSE),"")</f>
        <v>Salary - Agency Staff</v>
      </c>
      <c r="Q251" s="57" t="str">
        <f>IF($A251&lt;&gt;"",C251,"")</f>
        <v>10020020000060019</v>
      </c>
      <c r="R251" s="55" t="str">
        <f t="shared" si="10"/>
        <v>2002</v>
      </c>
      <c r="S251" s="55" t="str">
        <f t="shared" si="11"/>
        <v>60019</v>
      </c>
    </row>
    <row r="252" spans="1:19" x14ac:dyDescent="0.25">
      <c r="A252" s="5" t="s">
        <v>2487</v>
      </c>
      <c r="B252" s="6">
        <v>45790</v>
      </c>
      <c r="C252" s="5" t="s">
        <v>69</v>
      </c>
      <c r="D252" s="52">
        <v>434.62</v>
      </c>
      <c r="E252" s="5" t="s">
        <v>2168</v>
      </c>
      <c r="F252" s="1"/>
      <c r="K252" s="54">
        <f t="shared" si="9"/>
        <v>45790</v>
      </c>
      <c r="L252" s="54" t="str">
        <f>IF($A252&lt;&gt;"",A252,"")</f>
        <v>001220</v>
      </c>
      <c r="M252" s="59">
        <f>IF($A252&lt;&gt;"",D252,"")</f>
        <v>434.62</v>
      </c>
      <c r="N252" s="27" t="str">
        <f>IF($A252&lt;&gt;"",E252,"")</f>
        <v>Hampshire CC</v>
      </c>
      <c r="O252" s="26" t="str">
        <f>IFERROR(VLOOKUP(R252*1,CC[[New Cost Centre]:[Description]],3,FALSE),"")</f>
        <v>Admin Bldgs - R &amp; M</v>
      </c>
      <c r="P252" s="26" t="str">
        <f>IFERROR(VLOOKUP(S252*1,'Nominal Lookup'!$B$1:$C$568,2,FALSE),"")</f>
        <v xml:space="preserve">R&amp;M - Mechanical </v>
      </c>
      <c r="Q252" s="57" t="str">
        <f>IF($A252&lt;&gt;"",C252,"")</f>
        <v>10020010000061101</v>
      </c>
      <c r="R252" s="55" t="str">
        <f t="shared" si="10"/>
        <v>2001</v>
      </c>
      <c r="S252" s="55" t="str">
        <f t="shared" si="11"/>
        <v>61101</v>
      </c>
    </row>
    <row r="253" spans="1:19" x14ac:dyDescent="0.25">
      <c r="A253" s="5" t="s">
        <v>2487</v>
      </c>
      <c r="B253" s="6">
        <v>45790</v>
      </c>
      <c r="C253" s="5" t="s">
        <v>2497</v>
      </c>
      <c r="D253" s="52">
        <v>267.35000000000002</v>
      </c>
      <c r="E253" s="5" t="s">
        <v>2168</v>
      </c>
      <c r="F253" s="1"/>
      <c r="K253" s="54">
        <f t="shared" si="9"/>
        <v>45790</v>
      </c>
      <c r="L253" s="54" t="str">
        <f>IF($A253&lt;&gt;"",A253,"")</f>
        <v>001220</v>
      </c>
      <c r="M253" s="59">
        <f>IF($A253&lt;&gt;"",D253,"")</f>
        <v>267.35000000000002</v>
      </c>
      <c r="N253" s="27" t="str">
        <f>IF($A253&lt;&gt;"",E253,"")</f>
        <v>Hampshire CC</v>
      </c>
      <c r="O253" s="26" t="str">
        <f>IFERROR(VLOOKUP(R253*1,CC[[New Cost Centre]:[Description]],3,FALSE),"")</f>
        <v>Fleet Pond</v>
      </c>
      <c r="P253" s="26" t="str">
        <f>IFERROR(VLOOKUP(S253*1,'Nominal Lookup'!$B$1:$C$568,2,FALSE),"")</f>
        <v xml:space="preserve">R&amp;M - Mechanical </v>
      </c>
      <c r="Q253" s="57" t="str">
        <f>IF($A253&lt;&gt;"",C253,"")</f>
        <v>10010190000061101</v>
      </c>
      <c r="R253" s="55" t="str">
        <f t="shared" si="10"/>
        <v>1019</v>
      </c>
      <c r="S253" s="55" t="str">
        <f t="shared" si="11"/>
        <v>61101</v>
      </c>
    </row>
    <row r="254" spans="1:19" x14ac:dyDescent="0.25">
      <c r="A254" s="5" t="s">
        <v>2498</v>
      </c>
      <c r="B254" s="6">
        <v>45789</v>
      </c>
      <c r="C254" s="5" t="s">
        <v>251</v>
      </c>
      <c r="D254" s="52">
        <v>7200</v>
      </c>
      <c r="E254" s="5" t="s">
        <v>2499</v>
      </c>
      <c r="F254" s="1"/>
      <c r="K254" s="54">
        <f t="shared" si="9"/>
        <v>45789</v>
      </c>
      <c r="L254" s="54" t="str">
        <f>IF($A254&lt;&gt;"",A254,"")</f>
        <v>001133</v>
      </c>
      <c r="M254" s="59">
        <f>IF($A254&lt;&gt;"",D254,"")</f>
        <v>7200</v>
      </c>
      <c r="N254" s="27" t="str">
        <f>IF($A254&lt;&gt;"",E254,"")</f>
        <v>Seedl Group Ltd</v>
      </c>
      <c r="O254" s="26" t="str">
        <f>IFERROR(VLOOKUP(R254*1,CC[[New Cost Centre]:[Description]],3,FALSE),"")</f>
        <v>HR Contract</v>
      </c>
      <c r="P254" s="26" t="str">
        <f>IFERROR(VLOOKUP(S254*1,'Nominal Lookup'!$B$1:$C$568,2,FALSE),"")</f>
        <v>S&amp;S - Subscriptions</v>
      </c>
      <c r="Q254" s="57" t="str">
        <f>IF($A254&lt;&gt;"",C254,"")</f>
        <v>10020170000064015</v>
      </c>
      <c r="R254" s="55" t="str">
        <f t="shared" si="10"/>
        <v>2017</v>
      </c>
      <c r="S254" s="55" t="str">
        <f t="shared" si="11"/>
        <v>64015</v>
      </c>
    </row>
    <row r="255" spans="1:19" x14ac:dyDescent="0.25">
      <c r="A255" s="5" t="s">
        <v>2500</v>
      </c>
      <c r="B255" s="6">
        <v>45789</v>
      </c>
      <c r="C255" s="5" t="s">
        <v>385</v>
      </c>
      <c r="D255" s="52">
        <v>753.54</v>
      </c>
      <c r="E255" s="5" t="s">
        <v>123</v>
      </c>
      <c r="F255" s="1"/>
      <c r="K255" s="54">
        <f t="shared" si="9"/>
        <v>45789</v>
      </c>
      <c r="L255" s="54" t="str">
        <f>IF($A255&lt;&gt;"",A255,"")</f>
        <v>000876</v>
      </c>
      <c r="M255" s="59">
        <f>IF($A255&lt;&gt;"",D255,"")</f>
        <v>753.54</v>
      </c>
      <c r="N255" s="27" t="str">
        <f>IF($A255&lt;&gt;"",E255,"")</f>
        <v>Royal Mail Grou</v>
      </c>
      <c r="O255" s="26" t="str">
        <f>IFERROR(VLOOKUP(R255*1,CC[[New Cost Centre]:[Description]],3,FALSE),"")</f>
        <v>Rechargeable Elections</v>
      </c>
      <c r="P255" s="26" t="str">
        <f>IFERROR(VLOOKUP(S255*1,'Nominal Lookup'!$B$1:$C$568,2,FALSE),"")</f>
        <v>S&amp;S - Postage costs</v>
      </c>
      <c r="Q255" s="57" t="str">
        <f>IF($A255&lt;&gt;"",C255,"")</f>
        <v>10020313000064019</v>
      </c>
      <c r="R255" s="55" t="str">
        <f t="shared" si="10"/>
        <v>2031</v>
      </c>
      <c r="S255" s="55" t="str">
        <f t="shared" si="11"/>
        <v>64019</v>
      </c>
    </row>
    <row r="256" spans="1:19" x14ac:dyDescent="0.25">
      <c r="A256" s="5" t="s">
        <v>2501</v>
      </c>
      <c r="B256" s="6">
        <v>45789</v>
      </c>
      <c r="C256" s="5" t="s">
        <v>2134</v>
      </c>
      <c r="D256" s="52">
        <v>350</v>
      </c>
      <c r="E256" s="5" t="s">
        <v>2502</v>
      </c>
      <c r="F256" s="1"/>
      <c r="K256" s="54">
        <f t="shared" si="9"/>
        <v>45789</v>
      </c>
      <c r="L256" s="54" t="str">
        <f>IF($A256&lt;&gt;"",A256,"")</f>
        <v>001035</v>
      </c>
      <c r="M256" s="59">
        <f>IF($A256&lt;&gt;"",D256,"")</f>
        <v>350</v>
      </c>
      <c r="N256" s="27" t="str">
        <f>IF($A256&lt;&gt;"",E256,"")</f>
        <v>Jason Allen Photography</v>
      </c>
      <c r="O256" s="26" t="str">
        <f>IFERROR(VLOOKUP(R256*1,CC[[New Cost Centre]:[Description]],3,FALSE),"")</f>
        <v>Corporate Communication</v>
      </c>
      <c r="P256" s="26" t="str">
        <f>IFERROR(VLOOKUP(S256*1,'Nominal Lookup'!$B$1:$C$568,2,FALSE),"")</f>
        <v>S&amp;S - Fees and hired services</v>
      </c>
      <c r="Q256" s="57" t="str">
        <f>IF($A256&lt;&gt;"",C256,"")</f>
        <v>10020080000064011</v>
      </c>
      <c r="R256" s="55" t="str">
        <f t="shared" si="10"/>
        <v>2008</v>
      </c>
      <c r="S256" s="55" t="str">
        <f t="shared" si="11"/>
        <v>64011</v>
      </c>
    </row>
    <row r="257" spans="1:19" ht="25" x14ac:dyDescent="0.25">
      <c r="A257" s="5" t="s">
        <v>2503</v>
      </c>
      <c r="B257" s="6">
        <v>45789</v>
      </c>
      <c r="C257" s="5" t="s">
        <v>15</v>
      </c>
      <c r="D257" s="52">
        <v>285.76</v>
      </c>
      <c r="E257" s="5" t="s">
        <v>2429</v>
      </c>
      <c r="F257" s="1"/>
      <c r="K257" s="54">
        <f t="shared" si="9"/>
        <v>45789</v>
      </c>
      <c r="L257" s="54" t="str">
        <f>IF($A257&lt;&gt;"",A257,"")</f>
        <v>000871</v>
      </c>
      <c r="M257" s="59">
        <f>IF($A257&lt;&gt;"",D257,"")</f>
        <v>285.76</v>
      </c>
      <c r="N257" s="27" t="str">
        <f>IF($A257&lt;&gt;"",E257,"")</f>
        <v>SNG (Sovereign Network Group)</v>
      </c>
      <c r="O257" s="26" t="str">
        <f>IFERROR(VLOOKUP(R257*1,CC[[New Cost Centre]:[Description]],3,FALSE),"")</f>
        <v>Housing Needs Service</v>
      </c>
      <c r="P257" s="26" t="str">
        <f>IFERROR(VLOOKUP(S257*1,'Nominal Lookup'!$B$1:$C$568,2,FALSE),"")</f>
        <v>S&amp;S - Homelessness Costs</v>
      </c>
      <c r="Q257" s="57" t="str">
        <f>IF($A257&lt;&gt;"",C257,"")</f>
        <v>10010160000064043</v>
      </c>
      <c r="R257" s="55" t="str">
        <f t="shared" si="10"/>
        <v>1016</v>
      </c>
      <c r="S257" s="55" t="str">
        <f t="shared" si="11"/>
        <v>64043</v>
      </c>
    </row>
    <row r="258" spans="1:19" ht="25" x14ac:dyDescent="0.25">
      <c r="A258" s="5" t="s">
        <v>2504</v>
      </c>
      <c r="B258" s="6">
        <v>45786</v>
      </c>
      <c r="C258" s="5" t="s">
        <v>128</v>
      </c>
      <c r="D258" s="52">
        <v>2520</v>
      </c>
      <c r="E258" s="5" t="s">
        <v>2172</v>
      </c>
      <c r="F258" s="1"/>
      <c r="K258" s="54">
        <f t="shared" si="9"/>
        <v>45786</v>
      </c>
      <c r="L258" s="54" t="str">
        <f>IF($A258&lt;&gt;"",A258,"")</f>
        <v>000852</v>
      </c>
      <c r="M258" s="59">
        <f>IF($A258&lt;&gt;"",D258,"")</f>
        <v>2520</v>
      </c>
      <c r="N258" s="27" t="str">
        <f>IF($A258&lt;&gt;"",E258,"")</f>
        <v>THE OAK TREE GUEST HOUSE</v>
      </c>
      <c r="O258" s="26" t="str">
        <f>IFERROR(VLOOKUP(R258*1,CC[[New Cost Centre]:[Description]],3,FALSE),"")</f>
        <v>Housing Needs Service</v>
      </c>
      <c r="P258" s="26" t="str">
        <f>IFERROR(VLOOKUP(S258*1,'Nominal Lookup'!$B$1:$C$568,2,FALSE),"")</f>
        <v>Transf - HB B&amp;B Allow pmnt</v>
      </c>
      <c r="Q258" s="57" t="str">
        <f>IF($A258&lt;&gt;"",C258,"")</f>
        <v>10010160000066002</v>
      </c>
      <c r="R258" s="55" t="str">
        <f t="shared" si="10"/>
        <v>1016</v>
      </c>
      <c r="S258" s="55" t="str">
        <f t="shared" si="11"/>
        <v>66002</v>
      </c>
    </row>
    <row r="259" spans="1:19" x14ac:dyDescent="0.25">
      <c r="A259" s="5" t="s">
        <v>2505</v>
      </c>
      <c r="B259" s="6">
        <v>45786</v>
      </c>
      <c r="C259" s="5" t="s">
        <v>358</v>
      </c>
      <c r="D259" s="52">
        <v>2040</v>
      </c>
      <c r="E259" s="5" t="s">
        <v>2506</v>
      </c>
      <c r="F259" s="1"/>
      <c r="K259" s="54">
        <f t="shared" si="9"/>
        <v>45786</v>
      </c>
      <c r="L259" s="54" t="str">
        <f>IF($A259&lt;&gt;"",A259,"")</f>
        <v>000855</v>
      </c>
      <c r="M259" s="59">
        <f>IF($A259&lt;&gt;"",D259,"")</f>
        <v>2040</v>
      </c>
      <c r="N259" s="27" t="str">
        <f>IF($A259&lt;&gt;"",E259,"")</f>
        <v>AC Line Marking</v>
      </c>
      <c r="O259" s="26" t="str">
        <f>IFERROR(VLOOKUP(R259*1,CC[[New Cost Centre]:[Description]],3,FALSE),"")</f>
        <v>Off Street Parking</v>
      </c>
      <c r="P259" s="26" t="str">
        <f>IFERROR(VLOOKUP(S259*1,'Nominal Lookup'!$B$1:$C$568,2,FALSE),"")</f>
        <v>S&amp;S - Sub contractors</v>
      </c>
      <c r="Q259" s="57" t="str">
        <f>IF($A259&lt;&gt;"",C259,"")</f>
        <v>10010180000064009</v>
      </c>
      <c r="R259" s="55" t="str">
        <f t="shared" si="10"/>
        <v>1018</v>
      </c>
      <c r="S259" s="55" t="str">
        <f t="shared" si="11"/>
        <v>64009</v>
      </c>
    </row>
    <row r="260" spans="1:19" ht="25" x14ac:dyDescent="0.25">
      <c r="A260" s="5" t="s">
        <v>2507</v>
      </c>
      <c r="B260" s="6">
        <v>45786</v>
      </c>
      <c r="C260" s="5" t="s">
        <v>128</v>
      </c>
      <c r="D260" s="52">
        <v>1092</v>
      </c>
      <c r="E260" s="5" t="s">
        <v>2172</v>
      </c>
      <c r="F260" s="1"/>
      <c r="K260" s="54">
        <f t="shared" si="9"/>
        <v>45786</v>
      </c>
      <c r="L260" s="54" t="str">
        <f>IF($A260&lt;&gt;"",A260,"")</f>
        <v>000849</v>
      </c>
      <c r="M260" s="59">
        <f>IF($A260&lt;&gt;"",D260,"")</f>
        <v>1092</v>
      </c>
      <c r="N260" s="27" t="str">
        <f>IF($A260&lt;&gt;"",E260,"")</f>
        <v>THE OAK TREE GUEST HOUSE</v>
      </c>
      <c r="O260" s="26" t="str">
        <f>IFERROR(VLOOKUP(R260*1,CC[[New Cost Centre]:[Description]],3,FALSE),"")</f>
        <v>Housing Needs Service</v>
      </c>
      <c r="P260" s="26" t="str">
        <f>IFERROR(VLOOKUP(S260*1,'Nominal Lookup'!$B$1:$C$568,2,FALSE),"")</f>
        <v>Transf - HB B&amp;B Allow pmnt</v>
      </c>
      <c r="Q260" s="57" t="str">
        <f>IF($A260&lt;&gt;"",C260,"")</f>
        <v>10010160000066002</v>
      </c>
      <c r="R260" s="55" t="str">
        <f t="shared" si="10"/>
        <v>1016</v>
      </c>
      <c r="S260" s="55" t="str">
        <f t="shared" si="11"/>
        <v>66002</v>
      </c>
    </row>
    <row r="261" spans="1:19" x14ac:dyDescent="0.25">
      <c r="A261" s="5" t="s">
        <v>2508</v>
      </c>
      <c r="B261" s="6">
        <v>45786</v>
      </c>
      <c r="C261" s="5" t="s">
        <v>2263</v>
      </c>
      <c r="D261" s="52">
        <v>872.64</v>
      </c>
      <c r="E261" s="5" t="s">
        <v>2509</v>
      </c>
      <c r="F261" s="1"/>
      <c r="K261" s="54">
        <f t="shared" ref="K261:K324" si="12">IF(B261&lt;&gt;"",B261,"")</f>
        <v>45786</v>
      </c>
      <c r="L261" s="54" t="str">
        <f>IF($A261&lt;&gt;"",A261,"")</f>
        <v>000894</v>
      </c>
      <c r="M261" s="59">
        <f>IF($A261&lt;&gt;"",D261,"")</f>
        <v>872.64</v>
      </c>
      <c r="N261" s="27" t="str">
        <f>IF($A261&lt;&gt;"",E261,"")</f>
        <v>Gradko International</v>
      </c>
      <c r="O261" s="26" t="str">
        <f>IFERROR(VLOOKUP(R261*1,CC[[New Cost Centre]:[Description]],3,FALSE),"")</f>
        <v>Environmental Protection</v>
      </c>
      <c r="P261" s="26" t="str">
        <f>IFERROR(VLOOKUP(S261*1,'Nominal Lookup'!$B$1:$C$568,2,FALSE),"")</f>
        <v>S&amp;S - Purchase of equipment</v>
      </c>
      <c r="Q261" s="57" t="str">
        <f>IF($A261&lt;&gt;"",C261,"")</f>
        <v>10030050000064000</v>
      </c>
      <c r="R261" s="55" t="str">
        <f t="shared" ref="R261:R276" si="13">MID(Q261,4,4)</f>
        <v>3005</v>
      </c>
      <c r="S261" s="55" t="str">
        <f t="shared" ref="S261:S276" si="14">MID(Q261,13,6)</f>
        <v>64000</v>
      </c>
    </row>
    <row r="262" spans="1:19" x14ac:dyDescent="0.25">
      <c r="A262" s="5" t="s">
        <v>2510</v>
      </c>
      <c r="B262" s="6">
        <v>45786</v>
      </c>
      <c r="C262" s="5" t="s">
        <v>542</v>
      </c>
      <c r="D262" s="52">
        <v>778.8</v>
      </c>
      <c r="E262" s="5" t="s">
        <v>2511</v>
      </c>
      <c r="F262" s="1"/>
      <c r="K262" s="54">
        <f t="shared" si="12"/>
        <v>45786</v>
      </c>
      <c r="L262" s="54" t="str">
        <f>IF($A262&lt;&gt;"",A262,"")</f>
        <v>001228</v>
      </c>
      <c r="M262" s="59">
        <f>IF($A262&lt;&gt;"",D262,"")</f>
        <v>778.8</v>
      </c>
      <c r="N262" s="27" t="str">
        <f>IF($A262&lt;&gt;"",E262,"")</f>
        <v>Training at Work</v>
      </c>
      <c r="O262" s="26" t="str">
        <f>IFERROR(VLOOKUP(R262*1,CC[[New Cost Centre]:[Description]],3,FALSE),"")</f>
        <v>Environment Promotion Strategy</v>
      </c>
      <c r="P262" s="26" t="str">
        <f>IFERROR(VLOOKUP(S262*1,'Nominal Lookup'!$B$1:$C$568,2,FALSE),"")</f>
        <v xml:space="preserve">Salary - Training </v>
      </c>
      <c r="Q262" s="57" t="str">
        <f>IF($A262&lt;&gt;"",C262,"")</f>
        <v>10010110000060018</v>
      </c>
      <c r="R262" s="55" t="str">
        <f t="shared" si="13"/>
        <v>1011</v>
      </c>
      <c r="S262" s="55" t="str">
        <f t="shared" si="14"/>
        <v>60018</v>
      </c>
    </row>
    <row r="263" spans="1:19" x14ac:dyDescent="0.25">
      <c r="A263" s="5" t="s">
        <v>2512</v>
      </c>
      <c r="B263" s="6">
        <v>45786</v>
      </c>
      <c r="C263" s="5" t="s">
        <v>69</v>
      </c>
      <c r="D263" s="52">
        <v>613.41999999999996</v>
      </c>
      <c r="E263" s="5" t="s">
        <v>70</v>
      </c>
      <c r="F263" s="1"/>
      <c r="K263" s="54">
        <f t="shared" si="12"/>
        <v>45786</v>
      </c>
      <c r="L263" s="54" t="str">
        <f>IF($A263&lt;&gt;"",A263,"")</f>
        <v>000853</v>
      </c>
      <c r="M263" s="59">
        <f>IF($A263&lt;&gt;"",D263,"")</f>
        <v>613.41999999999996</v>
      </c>
      <c r="N263" s="27" t="str">
        <f>IF($A263&lt;&gt;"",E263,"")</f>
        <v>SMS Environment</v>
      </c>
      <c r="O263" s="26" t="str">
        <f>IFERROR(VLOOKUP(R263*1,CC[[New Cost Centre]:[Description]],3,FALSE),"")</f>
        <v>Admin Bldgs - R &amp; M</v>
      </c>
      <c r="P263" s="26" t="str">
        <f>IFERROR(VLOOKUP(S263*1,'Nominal Lookup'!$B$1:$C$568,2,FALSE),"")</f>
        <v xml:space="preserve">R&amp;M - Mechanical </v>
      </c>
      <c r="Q263" s="57" t="str">
        <f>IF($A263&lt;&gt;"",C263,"")</f>
        <v>10020010000061101</v>
      </c>
      <c r="R263" s="55" t="str">
        <f t="shared" si="13"/>
        <v>2001</v>
      </c>
      <c r="S263" s="55" t="str">
        <f t="shared" si="14"/>
        <v>61101</v>
      </c>
    </row>
    <row r="264" spans="1:19" ht="25" x14ac:dyDescent="0.25">
      <c r="A264" s="5" t="s">
        <v>2513</v>
      </c>
      <c r="B264" s="6">
        <v>45786</v>
      </c>
      <c r="C264" s="5" t="s">
        <v>128</v>
      </c>
      <c r="D264" s="52">
        <v>576</v>
      </c>
      <c r="E264" s="5" t="s">
        <v>2172</v>
      </c>
      <c r="F264" s="1"/>
      <c r="K264" s="54">
        <f t="shared" si="12"/>
        <v>45786</v>
      </c>
      <c r="L264" s="54" t="str">
        <f>IF($A264&lt;&gt;"",A264,"")</f>
        <v>000850</v>
      </c>
      <c r="M264" s="59">
        <f>IF($A264&lt;&gt;"",D264,"")</f>
        <v>576</v>
      </c>
      <c r="N264" s="27" t="str">
        <f>IF($A264&lt;&gt;"",E264,"")</f>
        <v>THE OAK TREE GUEST HOUSE</v>
      </c>
      <c r="O264" s="26" t="str">
        <f>IFERROR(VLOOKUP(R264*1,CC[[New Cost Centre]:[Description]],3,FALSE),"")</f>
        <v>Housing Needs Service</v>
      </c>
      <c r="P264" s="26" t="str">
        <f>IFERROR(VLOOKUP(S264*1,'Nominal Lookup'!$B$1:$C$568,2,FALSE),"")</f>
        <v>Transf - HB B&amp;B Allow pmnt</v>
      </c>
      <c r="Q264" s="57" t="str">
        <f>IF($A264&lt;&gt;"",C264,"")</f>
        <v>10010160000066002</v>
      </c>
      <c r="R264" s="55" t="str">
        <f t="shared" si="13"/>
        <v>1016</v>
      </c>
      <c r="S264" s="55" t="str">
        <f t="shared" si="14"/>
        <v>66002</v>
      </c>
    </row>
    <row r="265" spans="1:19" x14ac:dyDescent="0.25">
      <c r="A265" s="5" t="s">
        <v>617</v>
      </c>
      <c r="B265" s="6">
        <v>45786</v>
      </c>
      <c r="C265" s="5" t="s">
        <v>72</v>
      </c>
      <c r="D265" s="52">
        <v>362.28</v>
      </c>
      <c r="E265" s="5" t="s">
        <v>73</v>
      </c>
      <c r="F265" s="1"/>
      <c r="K265" s="54">
        <f t="shared" si="12"/>
        <v>45786</v>
      </c>
      <c r="L265" s="54" t="str">
        <f>IF($A265&lt;&gt;"",A265,"")</f>
        <v>000839</v>
      </c>
      <c r="M265" s="59">
        <f>IF($A265&lt;&gt;"",D265,"")</f>
        <v>362.28</v>
      </c>
      <c r="N265" s="27" t="str">
        <f>IF($A265&lt;&gt;"",E265,"")</f>
        <v>Hampshire Media</v>
      </c>
      <c r="O265" s="26" t="str">
        <f>IFERROR(VLOOKUP(R265*1,CC[[New Cost Centre]:[Description]],3,FALSE),"")</f>
        <v>Planning Development</v>
      </c>
      <c r="P265" s="26" t="str">
        <f>IFERROR(VLOOKUP(S265*1,'Nominal Lookup'!$B$1:$C$568,2,FALSE),"")</f>
        <v>S&amp;S - Advertising</v>
      </c>
      <c r="Q265" s="57" t="str">
        <f>IF($A265&lt;&gt;"",C265,"")</f>
        <v>10030110000064013</v>
      </c>
      <c r="R265" s="55" t="str">
        <f t="shared" si="13"/>
        <v>3011</v>
      </c>
      <c r="S265" s="55" t="str">
        <f t="shared" si="14"/>
        <v>64013</v>
      </c>
    </row>
    <row r="266" spans="1:19" ht="25" x14ac:dyDescent="0.25">
      <c r="A266" s="5" t="s">
        <v>2514</v>
      </c>
      <c r="B266" s="6">
        <v>45786</v>
      </c>
      <c r="C266" s="5" t="s">
        <v>128</v>
      </c>
      <c r="D266" s="52">
        <v>312</v>
      </c>
      <c r="E266" s="5" t="s">
        <v>2172</v>
      </c>
      <c r="F266" s="1"/>
      <c r="K266" s="54">
        <f t="shared" si="12"/>
        <v>45786</v>
      </c>
      <c r="L266" s="54" t="str">
        <f>IF($A266&lt;&gt;"",A266,"")</f>
        <v>000851</v>
      </c>
      <c r="M266" s="59">
        <f>IF($A266&lt;&gt;"",D266,"")</f>
        <v>312</v>
      </c>
      <c r="N266" s="27" t="str">
        <f>IF($A266&lt;&gt;"",E266,"")</f>
        <v>THE OAK TREE GUEST HOUSE</v>
      </c>
      <c r="O266" s="26" t="str">
        <f>IFERROR(VLOOKUP(R266*1,CC[[New Cost Centre]:[Description]],3,FALSE),"")</f>
        <v>Housing Needs Service</v>
      </c>
      <c r="P266" s="26" t="str">
        <f>IFERROR(VLOOKUP(S266*1,'Nominal Lookup'!$B$1:$C$568,2,FALSE),"")</f>
        <v>Transf - HB B&amp;B Allow pmnt</v>
      </c>
      <c r="Q266" s="57" t="str">
        <f>IF($A266&lt;&gt;"",C266,"")</f>
        <v>10010160000066002</v>
      </c>
      <c r="R266" s="55" t="str">
        <f t="shared" si="13"/>
        <v>1016</v>
      </c>
      <c r="S266" s="55" t="str">
        <f t="shared" si="14"/>
        <v>66002</v>
      </c>
    </row>
    <row r="267" spans="1:19" x14ac:dyDescent="0.25">
      <c r="A267" s="5" t="s">
        <v>628</v>
      </c>
      <c r="B267" s="6">
        <v>45786</v>
      </c>
      <c r="C267" s="5" t="s">
        <v>46</v>
      </c>
      <c r="D267" s="52">
        <v>300</v>
      </c>
      <c r="E267" s="5" t="s">
        <v>2212</v>
      </c>
      <c r="F267" s="1"/>
      <c r="K267" s="54">
        <f t="shared" si="12"/>
        <v>45786</v>
      </c>
      <c r="L267" s="54" t="str">
        <f>IF($A267&lt;&gt;"",A267,"")</f>
        <v>000846</v>
      </c>
      <c r="M267" s="59">
        <f>IF($A267&lt;&gt;"",D267,"")</f>
        <v>300</v>
      </c>
      <c r="N267" s="27" t="str">
        <f>IF($A267&lt;&gt;"",E267,"")</f>
        <v>Redacted Personal Data</v>
      </c>
      <c r="O267" s="26" t="str">
        <f>IFERROR(VLOOKUP(R267*1,CC[[New Cost Centre]:[Description]],3,FALSE),"")</f>
        <v>Housing Needs Service</v>
      </c>
      <c r="P267" s="26" t="str">
        <f>IFERROR(VLOOKUP(S267*1,'Nominal Lookup'!$B$1:$C$568,2,FALSE),"")</f>
        <v>Transf - HB Rent Deposit Pmnt</v>
      </c>
      <c r="Q267" s="57" t="str">
        <f>IF($A267&lt;&gt;"",C267,"")</f>
        <v>10010160000066003</v>
      </c>
      <c r="R267" s="55" t="str">
        <f t="shared" si="13"/>
        <v>1016</v>
      </c>
      <c r="S267" s="55" t="str">
        <f t="shared" si="14"/>
        <v>66003</v>
      </c>
    </row>
    <row r="268" spans="1:19" ht="25" x14ac:dyDescent="0.25">
      <c r="A268" s="5" t="s">
        <v>2515</v>
      </c>
      <c r="B268" s="6">
        <v>45785</v>
      </c>
      <c r="C268" s="5" t="s">
        <v>372</v>
      </c>
      <c r="D268" s="52">
        <v>672</v>
      </c>
      <c r="E268" s="5" t="s">
        <v>2516</v>
      </c>
      <c r="F268" s="1"/>
      <c r="K268" s="54">
        <f t="shared" si="12"/>
        <v>45785</v>
      </c>
      <c r="L268" s="54" t="str">
        <f>IF($A268&lt;&gt;"",A268,"")</f>
        <v>000964</v>
      </c>
      <c r="M268" s="59">
        <f>IF($A268&lt;&gt;"",D268,"")</f>
        <v>672</v>
      </c>
      <c r="N268" s="27" t="str">
        <f>IF($A268&lt;&gt;"",E268,"")</f>
        <v>Elvetham Heath Parish Council</v>
      </c>
      <c r="O268" s="26" t="str">
        <f>IFERROR(VLOOKUP(R268*1,CC[[New Cost Centre]:[Description]],3,FALSE),"")</f>
        <v>Rechargeable Elections</v>
      </c>
      <c r="P268" s="26" t="str">
        <f>IFERROR(VLOOKUP(S268*1,'Nominal Lookup'!$B$1:$C$568,2,FALSE),"")</f>
        <v>Property - Room &amp; office rent</v>
      </c>
      <c r="Q268" s="57" t="str">
        <f>IF($A268&lt;&gt;"",C268,"")</f>
        <v>10020313000061107</v>
      </c>
      <c r="R268" s="55" t="str">
        <f t="shared" si="13"/>
        <v>2031</v>
      </c>
      <c r="S268" s="55" t="str">
        <f t="shared" si="14"/>
        <v>61107</v>
      </c>
    </row>
    <row r="269" spans="1:19" x14ac:dyDescent="0.25">
      <c r="A269" s="5" t="s">
        <v>613</v>
      </c>
      <c r="B269" s="6">
        <v>45785</v>
      </c>
      <c r="C269" s="5" t="s">
        <v>249</v>
      </c>
      <c r="D269" s="52">
        <v>667.5</v>
      </c>
      <c r="E269" s="5" t="s">
        <v>2383</v>
      </c>
      <c r="F269" s="1"/>
      <c r="K269" s="54">
        <f t="shared" si="12"/>
        <v>45785</v>
      </c>
      <c r="L269" s="54" t="str">
        <f>IF($A269&lt;&gt;"",A269,"")</f>
        <v>000835</v>
      </c>
      <c r="M269" s="59">
        <f>IF($A269&lt;&gt;"",D269,"")</f>
        <v>667.5</v>
      </c>
      <c r="N269" s="27" t="str">
        <f>IF($A269&lt;&gt;"",E269,"")</f>
        <v>Nagels UK Limited</v>
      </c>
      <c r="O269" s="26" t="str">
        <f>IFERROR(VLOOKUP(R269*1,CC[[New Cost Centre]:[Description]],3,FALSE),"")</f>
        <v>Off Street Parking</v>
      </c>
      <c r="P269" s="26" t="str">
        <f>IFERROR(VLOOKUP(S269*1,'Nominal Lookup'!$B$1:$C$568,2,FALSE),"")</f>
        <v>S&amp;S - Printing and Stationery</v>
      </c>
      <c r="Q269" s="57" t="str">
        <f>IF($A269&lt;&gt;"",C269,"")</f>
        <v>10010180000064016</v>
      </c>
      <c r="R269" s="55" t="str">
        <f t="shared" si="13"/>
        <v>1018</v>
      </c>
      <c r="S269" s="55" t="str">
        <f t="shared" si="14"/>
        <v>64016</v>
      </c>
    </row>
    <row r="270" spans="1:19" x14ac:dyDescent="0.25">
      <c r="A270" s="5" t="s">
        <v>619</v>
      </c>
      <c r="B270" s="6">
        <v>45785</v>
      </c>
      <c r="C270" s="5" t="s">
        <v>218</v>
      </c>
      <c r="D270" s="52">
        <v>416.76</v>
      </c>
      <c r="E270" s="5" t="s">
        <v>2517</v>
      </c>
      <c r="F270" s="1"/>
      <c r="K270" s="54">
        <f t="shared" si="12"/>
        <v>45785</v>
      </c>
      <c r="L270" s="54" t="str">
        <f>IF($A270&lt;&gt;"",A270,"")</f>
        <v>000841</v>
      </c>
      <c r="M270" s="59">
        <f>IF($A270&lt;&gt;"",D270,"")</f>
        <v>416.76</v>
      </c>
      <c r="N270" s="27" t="str">
        <f>IF($A270&lt;&gt;"",E270,"")</f>
        <v>Castle Water Ltd</v>
      </c>
      <c r="O270" s="26" t="str">
        <f>IFERROR(VLOOKUP(R270*1,CC[[New Cost Centre]:[Description]],3,FALSE),"")</f>
        <v>Admin Bldgs - R &amp; M</v>
      </c>
      <c r="P270" s="26" t="str">
        <f>IFERROR(VLOOKUP(S270*1,'Nominal Lookup'!$B$1:$C$568,2,FALSE),"")</f>
        <v>Property - Water</v>
      </c>
      <c r="Q270" s="57" t="str">
        <f>IF($A270&lt;&gt;"",C270,"")</f>
        <v>10020010000061105</v>
      </c>
      <c r="R270" s="55" t="str">
        <f t="shared" si="13"/>
        <v>2001</v>
      </c>
      <c r="S270" s="55" t="str">
        <f t="shared" si="14"/>
        <v>61105</v>
      </c>
    </row>
    <row r="271" spans="1:19" x14ac:dyDescent="0.25">
      <c r="A271" s="5" t="s">
        <v>612</v>
      </c>
      <c r="B271" s="6">
        <v>45784</v>
      </c>
      <c r="C271" s="5" t="s">
        <v>12</v>
      </c>
      <c r="D271" s="52">
        <v>4061.04</v>
      </c>
      <c r="E271" s="5" t="s">
        <v>41</v>
      </c>
      <c r="F271" s="1"/>
      <c r="K271" s="54">
        <f t="shared" si="12"/>
        <v>45784</v>
      </c>
      <c r="L271" s="54" t="str">
        <f>IF($A271&lt;&gt;"",A271,"")</f>
        <v>000804</v>
      </c>
      <c r="M271" s="59">
        <f>IF($A271&lt;&gt;"",D271,"")</f>
        <v>4061.04</v>
      </c>
      <c r="N271" s="27" t="str">
        <f>IF($A271&lt;&gt;"",E271,"")</f>
        <v>Hays Specialist</v>
      </c>
      <c r="O271" s="26" t="str">
        <f>IFERROR(VLOOKUP(R271*1,CC[[New Cost Centre]:[Description]],3,FALSE),"")</f>
        <v>FinanceSystem</v>
      </c>
      <c r="P271" s="26" t="str">
        <f>IFERROR(VLOOKUP(S271*1,'Nominal Lookup'!$B$1:$C$568,2,FALSE),"")</f>
        <v>Cap - Other professional services</v>
      </c>
      <c r="Q271" s="57" t="str">
        <f>IF($A271&lt;&gt;"",C271,"")</f>
        <v>10026020000069000</v>
      </c>
      <c r="R271" s="55" t="str">
        <f t="shared" si="13"/>
        <v>2602</v>
      </c>
      <c r="S271" s="55" t="str">
        <f t="shared" si="14"/>
        <v>69000</v>
      </c>
    </row>
    <row r="272" spans="1:19" x14ac:dyDescent="0.25">
      <c r="A272" s="5" t="s">
        <v>586</v>
      </c>
      <c r="B272" s="6">
        <v>45784</v>
      </c>
      <c r="C272" s="5" t="s">
        <v>15</v>
      </c>
      <c r="D272" s="52">
        <v>2500</v>
      </c>
      <c r="E272" s="5" t="s">
        <v>2212</v>
      </c>
      <c r="F272" s="1"/>
      <c r="K272" s="54">
        <f t="shared" si="12"/>
        <v>45784</v>
      </c>
      <c r="L272" s="54" t="str">
        <f>IF($A272&lt;&gt;"",A272,"")</f>
        <v>000765</v>
      </c>
      <c r="M272" s="59">
        <f>IF($A272&lt;&gt;"",D272,"")</f>
        <v>2500</v>
      </c>
      <c r="N272" s="27" t="str">
        <f>IF($A272&lt;&gt;"",E272,"")</f>
        <v>Redacted Personal Data</v>
      </c>
      <c r="O272" s="26" t="str">
        <f>IFERROR(VLOOKUP(R272*1,CC[[New Cost Centre]:[Description]],3,FALSE),"")</f>
        <v>Housing Needs Service</v>
      </c>
      <c r="P272" s="26" t="str">
        <f>IFERROR(VLOOKUP(S272*1,'Nominal Lookup'!$B$1:$C$568,2,FALSE),"")</f>
        <v>S&amp;S - Homelessness Costs</v>
      </c>
      <c r="Q272" s="57" t="str">
        <f>IF($A272&lt;&gt;"",C272,"")</f>
        <v>10010160000064043</v>
      </c>
      <c r="R272" s="55" t="str">
        <f t="shared" si="13"/>
        <v>1016</v>
      </c>
      <c r="S272" s="55" t="str">
        <f t="shared" si="14"/>
        <v>64043</v>
      </c>
    </row>
    <row r="273" spans="1:19" x14ac:dyDescent="0.25">
      <c r="A273" s="5" t="s">
        <v>608</v>
      </c>
      <c r="B273" s="6">
        <v>45784</v>
      </c>
      <c r="C273" s="5" t="s">
        <v>128</v>
      </c>
      <c r="D273" s="52">
        <v>1540</v>
      </c>
      <c r="E273" s="5" t="s">
        <v>208</v>
      </c>
      <c r="F273" s="1"/>
      <c r="K273" s="54">
        <f t="shared" si="12"/>
        <v>45784</v>
      </c>
      <c r="L273" s="54" t="str">
        <f>IF($A273&lt;&gt;"",A273,"")</f>
        <v>000799</v>
      </c>
      <c r="M273" s="59">
        <f>IF($A273&lt;&gt;"",D273,"")</f>
        <v>1540</v>
      </c>
      <c r="N273" s="27" t="str">
        <f>IF($A273&lt;&gt;"",E273,"")</f>
        <v>Sundry BACS</v>
      </c>
      <c r="O273" s="26" t="str">
        <f>IFERROR(VLOOKUP(R273*1,CC[[New Cost Centre]:[Description]],3,FALSE),"")</f>
        <v>Housing Needs Service</v>
      </c>
      <c r="P273" s="26" t="str">
        <f>IFERROR(VLOOKUP(S273*1,'Nominal Lookup'!$B$1:$C$568,2,FALSE),"")</f>
        <v>Transf - HB B&amp;B Allow pmnt</v>
      </c>
      <c r="Q273" s="57" t="str">
        <f>IF($A273&lt;&gt;"",C273,"")</f>
        <v>10010160000066002</v>
      </c>
      <c r="R273" s="55" t="str">
        <f t="shared" si="13"/>
        <v>1016</v>
      </c>
      <c r="S273" s="55" t="str">
        <f t="shared" si="14"/>
        <v>66002</v>
      </c>
    </row>
    <row r="274" spans="1:19" x14ac:dyDescent="0.25">
      <c r="A274" s="5" t="s">
        <v>606</v>
      </c>
      <c r="B274" s="6">
        <v>45784</v>
      </c>
      <c r="C274" s="5" t="s">
        <v>46</v>
      </c>
      <c r="D274" s="52">
        <v>1500</v>
      </c>
      <c r="E274" s="5" t="s">
        <v>2212</v>
      </c>
      <c r="F274" s="1"/>
      <c r="K274" s="54">
        <f t="shared" si="12"/>
        <v>45784</v>
      </c>
      <c r="L274" s="54" t="str">
        <f>IF($A274&lt;&gt;"",A274,"")</f>
        <v>000798</v>
      </c>
      <c r="M274" s="59">
        <f>IF($A274&lt;&gt;"",D274,"")</f>
        <v>1500</v>
      </c>
      <c r="N274" s="27" t="str">
        <f>IF($A274&lt;&gt;"",E274,"")</f>
        <v>Redacted Personal Data</v>
      </c>
      <c r="O274" s="26" t="str">
        <f>IFERROR(VLOOKUP(R274*1,CC[[New Cost Centre]:[Description]],3,FALSE),"")</f>
        <v>Housing Needs Service</v>
      </c>
      <c r="P274" s="26" t="str">
        <f>IFERROR(VLOOKUP(S274*1,'Nominal Lookup'!$B$1:$C$568,2,FALSE),"")</f>
        <v>Transf - HB Rent Deposit Pmnt</v>
      </c>
      <c r="Q274" s="57" t="str">
        <f>IF($A274&lt;&gt;"",C274,"")</f>
        <v>10010160000066003</v>
      </c>
      <c r="R274" s="55" t="str">
        <f t="shared" si="13"/>
        <v>1016</v>
      </c>
      <c r="S274" s="55" t="str">
        <f t="shared" si="14"/>
        <v>66003</v>
      </c>
    </row>
    <row r="275" spans="1:19" x14ac:dyDescent="0.25">
      <c r="A275" s="5" t="s">
        <v>623</v>
      </c>
      <c r="B275" s="6">
        <v>45784</v>
      </c>
      <c r="C275" s="5" t="s">
        <v>624</v>
      </c>
      <c r="D275" s="52">
        <v>1493.25</v>
      </c>
      <c r="E275" s="5" t="s">
        <v>625</v>
      </c>
      <c r="F275" s="1"/>
      <c r="K275" s="54">
        <f t="shared" si="12"/>
        <v>45784</v>
      </c>
      <c r="L275" s="54" t="str">
        <f>IF($A275&lt;&gt;"",A275,"")</f>
        <v>000844</v>
      </c>
      <c r="M275" s="59">
        <f>IF($A275&lt;&gt;"",D275,"")</f>
        <v>1493.25</v>
      </c>
      <c r="N275" s="27" t="str">
        <f>IF($A275&lt;&gt;"",E275,"")</f>
        <v>Farol Limited</v>
      </c>
      <c r="O275" s="26" t="str">
        <f>IFERROR(VLOOKUP(R275*1,CC[[New Cost Centre]:[Description]],3,FALSE),"")</f>
        <v>Environment Promotion Strategy</v>
      </c>
      <c r="P275" s="26" t="str">
        <f>IFERROR(VLOOKUP(S275*1,'Nominal Lookup'!$B$1:$C$568,2,FALSE),"")</f>
        <v xml:space="preserve">Fleet - Maintenance </v>
      </c>
      <c r="Q275" s="57" t="str">
        <f>IF($A275&lt;&gt;"",C275,"")</f>
        <v>10010110000063510</v>
      </c>
      <c r="R275" s="55" t="str">
        <f t="shared" si="13"/>
        <v>1011</v>
      </c>
      <c r="S275" s="55" t="str">
        <f t="shared" si="14"/>
        <v>63510</v>
      </c>
    </row>
    <row r="276" spans="1:19" x14ac:dyDescent="0.25">
      <c r="A276" s="5" t="s">
        <v>611</v>
      </c>
      <c r="B276" s="6">
        <v>45784</v>
      </c>
      <c r="C276" s="5" t="s">
        <v>577</v>
      </c>
      <c r="D276" s="52">
        <v>960</v>
      </c>
      <c r="E276" s="5" t="s">
        <v>2331</v>
      </c>
      <c r="F276" s="1"/>
      <c r="K276" s="54">
        <f t="shared" si="12"/>
        <v>45784</v>
      </c>
      <c r="L276" s="54" t="str">
        <f>IF($A276&lt;&gt;"",A276,"")</f>
        <v>000802</v>
      </c>
      <c r="M276" s="59">
        <f>IF($A276&lt;&gt;"",D276,"")</f>
        <v>960</v>
      </c>
      <c r="N276" s="27" t="str">
        <f>IF($A276&lt;&gt;"",E276,"")</f>
        <v>Big Blue Door Ltd</v>
      </c>
      <c r="O276" s="26" t="str">
        <f>IFERROR(VLOOKUP(R276*1,CC[[New Cost Centre]:[Description]],3,FALSE),"")</f>
        <v>Corporate Communication</v>
      </c>
      <c r="P276" s="26" t="str">
        <f>IFERROR(VLOOKUP(S276*1,'Nominal Lookup'!$B$1:$C$568,2,FALSE),"")</f>
        <v>S&amp;S - Software purchase and licences</v>
      </c>
      <c r="Q276" s="57" t="str">
        <f>IF($A276&lt;&gt;"",C276,"")</f>
        <v>10020080000064022</v>
      </c>
      <c r="R276" s="55" t="str">
        <f t="shared" si="13"/>
        <v>2008</v>
      </c>
      <c r="S276" s="55" t="str">
        <f t="shared" si="14"/>
        <v>64022</v>
      </c>
    </row>
    <row r="277" spans="1:19" x14ac:dyDescent="0.25">
      <c r="A277" s="5" t="s">
        <v>610</v>
      </c>
      <c r="B277" s="6">
        <v>45784</v>
      </c>
      <c r="C277" s="5" t="s">
        <v>577</v>
      </c>
      <c r="D277" s="52">
        <v>702</v>
      </c>
      <c r="E277" s="5" t="s">
        <v>2331</v>
      </c>
      <c r="F277" s="1"/>
      <c r="K277" s="54">
        <f t="shared" si="12"/>
        <v>45784</v>
      </c>
      <c r="L277" s="54" t="str">
        <f>IF($A277&lt;&gt;"",A277,"")</f>
        <v>000801</v>
      </c>
      <c r="M277" s="59">
        <f>IF($A277&lt;&gt;"",D277,"")</f>
        <v>702</v>
      </c>
      <c r="N277" s="27" t="str">
        <f>IF($A277&lt;&gt;"",E277,"")</f>
        <v>Big Blue Door Ltd</v>
      </c>
      <c r="O277" s="26" t="str">
        <f>IFERROR(VLOOKUP(R277*1,CC[[New Cost Centre]:[Description]],3,FALSE),"")</f>
        <v>Corporate Communication</v>
      </c>
      <c r="P277" s="26" t="str">
        <f>IFERROR(VLOOKUP(S277*1,'Nominal Lookup'!$B$1:$C$568,2,FALSE),"")</f>
        <v>S&amp;S - Software purchase and licences</v>
      </c>
      <c r="Q277" s="57" t="str">
        <f>IF($A277&lt;&gt;"",C277,"")</f>
        <v>10020080000064022</v>
      </c>
      <c r="R277" s="55" t="str">
        <f t="shared" ref="R277:R340" si="15">MID(Q277,4,4)</f>
        <v>2008</v>
      </c>
      <c r="S277" s="55" t="str">
        <f t="shared" ref="S277:S340" si="16">MID(Q277,13,6)</f>
        <v>64022</v>
      </c>
    </row>
    <row r="278" spans="1:19" ht="25" x14ac:dyDescent="0.25">
      <c r="A278" s="5" t="s">
        <v>602</v>
      </c>
      <c r="B278" s="6">
        <v>45784</v>
      </c>
      <c r="C278" s="5" t="s">
        <v>60</v>
      </c>
      <c r="D278" s="52">
        <v>657</v>
      </c>
      <c r="E278" s="5" t="s">
        <v>2518</v>
      </c>
      <c r="F278" s="1"/>
      <c r="K278" s="54">
        <f t="shared" si="12"/>
        <v>45784</v>
      </c>
      <c r="L278" s="54" t="str">
        <f>IF($A278&lt;&gt;"",A278,"")</f>
        <v>000796</v>
      </c>
      <c r="M278" s="59">
        <f>IF($A278&lt;&gt;"",D278,"")</f>
        <v>657</v>
      </c>
      <c r="N278" s="27" t="str">
        <f>IF($A278&lt;&gt;"",E278,"")</f>
        <v>The Social Care Inst for Excellence</v>
      </c>
      <c r="O278" s="26" t="str">
        <f>IFERROR(VLOOKUP(R278*1,CC[[New Cost Centre]:[Description]],3,FALSE),"")</f>
        <v>HR Contract</v>
      </c>
      <c r="P278" s="26" t="str">
        <f>IFERROR(VLOOKUP(S278*1,'Nominal Lookup'!$B$1:$C$568,2,FALSE),"")</f>
        <v xml:space="preserve">Salary - Training </v>
      </c>
      <c r="Q278" s="57" t="str">
        <f>IF($A278&lt;&gt;"",C278,"")</f>
        <v>10020170000060018</v>
      </c>
      <c r="R278" s="55" t="str">
        <f t="shared" si="15"/>
        <v>2017</v>
      </c>
      <c r="S278" s="55" t="str">
        <f t="shared" si="16"/>
        <v>60018</v>
      </c>
    </row>
    <row r="279" spans="1:19" x14ac:dyDescent="0.25">
      <c r="A279" s="5" t="s">
        <v>584</v>
      </c>
      <c r="B279" s="6">
        <v>45784</v>
      </c>
      <c r="C279" s="5" t="s">
        <v>46</v>
      </c>
      <c r="D279" s="52">
        <v>500</v>
      </c>
      <c r="E279" s="5" t="s">
        <v>585</v>
      </c>
      <c r="F279" s="1"/>
      <c r="K279" s="54">
        <f t="shared" si="12"/>
        <v>45784</v>
      </c>
      <c r="L279" s="54" t="str">
        <f>IF($A279&lt;&gt;"",A279,"")</f>
        <v>000764</v>
      </c>
      <c r="M279" s="59">
        <f>IF($A279&lt;&gt;"",D279,"")</f>
        <v>500</v>
      </c>
      <c r="N279" s="27" t="str">
        <f>IF($A279&lt;&gt;"",E279,"")</f>
        <v>Hook Homes</v>
      </c>
      <c r="O279" s="26" t="str">
        <f>IFERROR(VLOOKUP(R279*1,CC[[New Cost Centre]:[Description]],3,FALSE),"")</f>
        <v>Housing Needs Service</v>
      </c>
      <c r="P279" s="26" t="str">
        <f>IFERROR(VLOOKUP(S279*1,'Nominal Lookup'!$B$1:$C$568,2,FALSE),"")</f>
        <v>Transf - HB Rent Deposit Pmnt</v>
      </c>
      <c r="Q279" s="57" t="str">
        <f>IF($A279&lt;&gt;"",C279,"")</f>
        <v>10010160000066003</v>
      </c>
      <c r="R279" s="55" t="str">
        <f t="shared" si="15"/>
        <v>1016</v>
      </c>
      <c r="S279" s="55" t="str">
        <f t="shared" si="16"/>
        <v>66003</v>
      </c>
    </row>
    <row r="280" spans="1:19" x14ac:dyDescent="0.25">
      <c r="A280" s="5" t="s">
        <v>2519</v>
      </c>
      <c r="B280" s="6">
        <v>45784</v>
      </c>
      <c r="C280" s="5" t="s">
        <v>22</v>
      </c>
      <c r="D280" s="52">
        <v>270</v>
      </c>
      <c r="E280" s="5" t="s">
        <v>95</v>
      </c>
      <c r="F280" s="1"/>
      <c r="K280" s="54">
        <f t="shared" si="12"/>
        <v>45784</v>
      </c>
      <c r="L280" s="54" t="str">
        <f>IF($A280&lt;&gt;"",A280,"")</f>
        <v>000975</v>
      </c>
      <c r="M280" s="59">
        <f>IF($A280&lt;&gt;"",D280,"")</f>
        <v>270</v>
      </c>
      <c r="N280" s="27" t="str">
        <f>IF($A280&lt;&gt;"",E280,"")</f>
        <v>B&amp;M Fencing Ltd</v>
      </c>
      <c r="O280" s="26" t="str">
        <f>IFERROR(VLOOKUP(R280*1,CC[[New Cost Centre]:[Description]],3,FALSE),"")</f>
        <v>Environment Promotion Strategy</v>
      </c>
      <c r="P280" s="26" t="str">
        <f>IFERROR(VLOOKUP(S280*1,'Nominal Lookup'!$B$1:$C$568,2,FALSE),"")</f>
        <v>S&amp;S - Purchase of equipment</v>
      </c>
      <c r="Q280" s="57" t="str">
        <f>IF($A280&lt;&gt;"",C280,"")</f>
        <v>10010110000064000</v>
      </c>
      <c r="R280" s="55" t="str">
        <f t="shared" si="15"/>
        <v>1011</v>
      </c>
      <c r="S280" s="55" t="str">
        <f t="shared" si="16"/>
        <v>64000</v>
      </c>
    </row>
    <row r="281" spans="1:19" x14ac:dyDescent="0.25">
      <c r="A281" s="5" t="s">
        <v>601</v>
      </c>
      <c r="B281" s="6">
        <v>45783</v>
      </c>
      <c r="C281" s="5" t="s">
        <v>117</v>
      </c>
      <c r="D281" s="52">
        <v>1509.58</v>
      </c>
      <c r="E281" s="5" t="s">
        <v>147</v>
      </c>
      <c r="F281" s="1"/>
      <c r="K281" s="54">
        <f t="shared" si="12"/>
        <v>45783</v>
      </c>
      <c r="L281" s="54" t="str">
        <f>IF($A281&lt;&gt;"",A281,"")</f>
        <v>000795</v>
      </c>
      <c r="M281" s="59">
        <f>IF($A281&lt;&gt;"",D281,"")</f>
        <v>1509.58</v>
      </c>
      <c r="N281" s="27" t="str">
        <f>IF($A281&lt;&gt;"",E281,"")</f>
        <v>Quadient UK Ltd</v>
      </c>
      <c r="O281" s="26" t="str">
        <f>IFERROR(VLOOKUP(R281*1,CC[[New Cost Centre]:[Description]],3,FALSE),"")</f>
        <v>Business Support Staff</v>
      </c>
      <c r="P281" s="26" t="str">
        <f>IFERROR(VLOOKUP(S281*1,'Nominal Lookup'!$B$1:$C$568,2,FALSE),"")</f>
        <v>S&amp;S - Printing and Stationery</v>
      </c>
      <c r="Q281" s="57" t="str">
        <f>IF($A281&lt;&gt;"",C281,"")</f>
        <v>10020020000064016</v>
      </c>
      <c r="R281" s="55" t="str">
        <f t="shared" si="15"/>
        <v>2002</v>
      </c>
      <c r="S281" s="55" t="str">
        <f t="shared" si="16"/>
        <v>64016</v>
      </c>
    </row>
    <row r="282" spans="1:19" x14ac:dyDescent="0.25">
      <c r="A282" s="5" t="s">
        <v>616</v>
      </c>
      <c r="B282" s="6">
        <v>45783</v>
      </c>
      <c r="C282" s="5" t="s">
        <v>87</v>
      </c>
      <c r="D282" s="52">
        <v>1452</v>
      </c>
      <c r="E282" s="5" t="s">
        <v>2145</v>
      </c>
      <c r="F282" s="1"/>
      <c r="K282" s="54">
        <f t="shared" si="12"/>
        <v>45783</v>
      </c>
      <c r="L282" s="54" t="str">
        <f>IF($A282&lt;&gt;"",A282,"")</f>
        <v>000838</v>
      </c>
      <c r="M282" s="59">
        <f>IF($A282&lt;&gt;"",D282,"")</f>
        <v>1452</v>
      </c>
      <c r="N282" s="27" t="str">
        <f>IF($A282&lt;&gt;"",E282,"")</f>
        <v>Vivid Resourcing</v>
      </c>
      <c r="O282" s="26" t="str">
        <f>IFERROR(VLOOKUP(R282*1,CC[[New Cost Centre]:[Description]],3,FALSE),"")</f>
        <v>Env Health Commercial</v>
      </c>
      <c r="P282" s="26" t="str">
        <f>IFERROR(VLOOKUP(S282*1,'Nominal Lookup'!$B$1:$C$568,2,FALSE),"")</f>
        <v>Salary - Agency Staff</v>
      </c>
      <c r="Q282" s="57" t="str">
        <f>IF($A282&lt;&gt;"",C282,"")</f>
        <v>10030040000060019</v>
      </c>
      <c r="R282" s="55" t="str">
        <f t="shared" si="15"/>
        <v>3004</v>
      </c>
      <c r="S282" s="55" t="str">
        <f t="shared" si="16"/>
        <v>60019</v>
      </c>
    </row>
    <row r="283" spans="1:19" x14ac:dyDescent="0.25">
      <c r="A283" s="5" t="s">
        <v>557</v>
      </c>
      <c r="B283" s="6">
        <v>45783</v>
      </c>
      <c r="C283" s="5" t="s">
        <v>31</v>
      </c>
      <c r="D283" s="52">
        <v>991.73</v>
      </c>
      <c r="E283" s="5" t="s">
        <v>558</v>
      </c>
      <c r="F283" s="1"/>
      <c r="K283" s="54">
        <f t="shared" si="12"/>
        <v>45783</v>
      </c>
      <c r="L283" s="54" t="str">
        <f>IF($A283&lt;&gt;"",A283,"")</f>
        <v>000741</v>
      </c>
      <c r="M283" s="59">
        <f>IF($A283&lt;&gt;"",D283,"")</f>
        <v>991.73</v>
      </c>
      <c r="N283" s="27" t="str">
        <f>IF($A283&lt;&gt;"",E283,"")</f>
        <v>Khipu Networks</v>
      </c>
      <c r="O283" s="26" t="str">
        <f>IFERROR(VLOOKUP(R283*1,CC[[New Cost Centre]:[Description]],3,FALSE),"")</f>
        <v>IT Service</v>
      </c>
      <c r="P283" s="26" t="str">
        <f>IFERROR(VLOOKUP(S283*1,'Nominal Lookup'!$B$1:$C$568,2,FALSE),"")</f>
        <v>S&amp;S - Software purchase and licences</v>
      </c>
      <c r="Q283" s="57" t="str">
        <f>IF($A283&lt;&gt;"",C283,"")</f>
        <v>10020210000064022</v>
      </c>
      <c r="R283" s="55" t="str">
        <f t="shared" si="15"/>
        <v>2021</v>
      </c>
      <c r="S283" s="55" t="str">
        <f t="shared" si="16"/>
        <v>64022</v>
      </c>
    </row>
    <row r="284" spans="1:19" x14ac:dyDescent="0.25">
      <c r="A284" s="5" t="s">
        <v>576</v>
      </c>
      <c r="B284" s="6">
        <v>45783</v>
      </c>
      <c r="C284" s="5" t="s">
        <v>577</v>
      </c>
      <c r="D284" s="52">
        <v>960</v>
      </c>
      <c r="E284" s="5" t="s">
        <v>2520</v>
      </c>
      <c r="F284" s="1"/>
      <c r="K284" s="54">
        <f t="shared" si="12"/>
        <v>45783</v>
      </c>
      <c r="L284" s="54" t="str">
        <f>IF($A284&lt;&gt;"",A284,"")</f>
        <v>000754</v>
      </c>
      <c r="M284" s="59">
        <f>IF($A284&lt;&gt;"",D284,"")</f>
        <v>960</v>
      </c>
      <c r="N284" s="27" t="str">
        <f>IF($A284&lt;&gt;"",E284,"")</f>
        <v xml:space="preserve">Big Blue Door </v>
      </c>
      <c r="O284" s="26" t="str">
        <f>IFERROR(VLOOKUP(R284*1,CC[[New Cost Centre]:[Description]],3,FALSE),"")</f>
        <v>Corporate Communication</v>
      </c>
      <c r="P284" s="26" t="str">
        <f>IFERROR(VLOOKUP(S284*1,'Nominal Lookup'!$B$1:$C$568,2,FALSE),"")</f>
        <v>S&amp;S - Software purchase and licences</v>
      </c>
      <c r="Q284" s="57" t="str">
        <f>IF($A284&lt;&gt;"",C284,"")</f>
        <v>10020080000064022</v>
      </c>
      <c r="R284" s="55" t="str">
        <f t="shared" si="15"/>
        <v>2008</v>
      </c>
      <c r="S284" s="55" t="str">
        <f t="shared" si="16"/>
        <v>64022</v>
      </c>
    </row>
    <row r="285" spans="1:19" x14ac:dyDescent="0.25">
      <c r="A285" s="5" t="s">
        <v>594</v>
      </c>
      <c r="B285" s="6">
        <v>45783</v>
      </c>
      <c r="C285" s="5" t="s">
        <v>494</v>
      </c>
      <c r="D285" s="52">
        <v>921.01</v>
      </c>
      <c r="E285" s="5" t="s">
        <v>2147</v>
      </c>
      <c r="F285" s="1"/>
      <c r="K285" s="54">
        <f t="shared" si="12"/>
        <v>45783</v>
      </c>
      <c r="L285" s="54" t="str">
        <f>IF($A285&lt;&gt;"",A285,"")</f>
        <v>000790</v>
      </c>
      <c r="M285" s="59">
        <f>IF($A285&lt;&gt;"",D285,"")</f>
        <v>921.01</v>
      </c>
      <c r="N285" s="27" t="str">
        <f>IF($A285&lt;&gt;"",E285,"")</f>
        <v>Venus Recruitment</v>
      </c>
      <c r="O285" s="26" t="str">
        <f>IFERROR(VLOOKUP(R285*1,CC[[New Cost Centre]:[Description]],3,FALSE),"")</f>
        <v>Business Support Staff</v>
      </c>
      <c r="P285" s="26" t="str">
        <f>IFERROR(VLOOKUP(S285*1,'Nominal Lookup'!$B$1:$C$568,2,FALSE),"")</f>
        <v>Salary - Agency Staff</v>
      </c>
      <c r="Q285" s="57" t="str">
        <f>IF($A285&lt;&gt;"",C285,"")</f>
        <v>10020020000060019</v>
      </c>
      <c r="R285" s="55" t="str">
        <f t="shared" si="15"/>
        <v>2002</v>
      </c>
      <c r="S285" s="55" t="str">
        <f t="shared" si="16"/>
        <v>60019</v>
      </c>
    </row>
    <row r="286" spans="1:19" x14ac:dyDescent="0.25">
      <c r="A286" s="5" t="s">
        <v>593</v>
      </c>
      <c r="B286" s="6">
        <v>45783</v>
      </c>
      <c r="C286" s="5" t="s">
        <v>494</v>
      </c>
      <c r="D286" s="52">
        <v>717.91</v>
      </c>
      <c r="E286" s="5" t="s">
        <v>2147</v>
      </c>
      <c r="F286" s="1"/>
      <c r="K286" s="54">
        <f t="shared" si="12"/>
        <v>45783</v>
      </c>
      <c r="L286" s="54" t="str">
        <f>IF($A286&lt;&gt;"",A286,"")</f>
        <v>000789</v>
      </c>
      <c r="M286" s="59">
        <f>IF($A286&lt;&gt;"",D286,"")</f>
        <v>717.91</v>
      </c>
      <c r="N286" s="27" t="str">
        <f>IF($A286&lt;&gt;"",E286,"")</f>
        <v>Venus Recruitment</v>
      </c>
      <c r="O286" s="26" t="str">
        <f>IFERROR(VLOOKUP(R286*1,CC[[New Cost Centre]:[Description]],3,FALSE),"")</f>
        <v>Business Support Staff</v>
      </c>
      <c r="P286" s="26" t="str">
        <f>IFERROR(VLOOKUP(S286*1,'Nominal Lookup'!$B$1:$C$568,2,FALSE),"")</f>
        <v>Salary - Agency Staff</v>
      </c>
      <c r="Q286" s="57" t="str">
        <f>IF($A286&lt;&gt;"",C286,"")</f>
        <v>10020020000060019</v>
      </c>
      <c r="R286" s="55" t="str">
        <f t="shared" si="15"/>
        <v>2002</v>
      </c>
      <c r="S286" s="55" t="str">
        <f t="shared" si="16"/>
        <v>60019</v>
      </c>
    </row>
    <row r="287" spans="1:19" x14ac:dyDescent="0.25">
      <c r="A287" s="5" t="s">
        <v>578</v>
      </c>
      <c r="B287" s="6">
        <v>45783</v>
      </c>
      <c r="C287" s="5" t="s">
        <v>577</v>
      </c>
      <c r="D287" s="52">
        <v>702</v>
      </c>
      <c r="E287" s="5" t="s">
        <v>2520</v>
      </c>
      <c r="F287" s="1"/>
      <c r="K287" s="54">
        <f t="shared" si="12"/>
        <v>45783</v>
      </c>
      <c r="L287" s="54" t="str">
        <f>IF($A287&lt;&gt;"",A287,"")</f>
        <v>000755</v>
      </c>
      <c r="M287" s="59">
        <f>IF($A287&lt;&gt;"",D287,"")</f>
        <v>702</v>
      </c>
      <c r="N287" s="27" t="str">
        <f>IF($A287&lt;&gt;"",E287,"")</f>
        <v xml:space="preserve">Big Blue Door </v>
      </c>
      <c r="O287" s="26" t="str">
        <f>IFERROR(VLOOKUP(R287*1,CC[[New Cost Centre]:[Description]],3,FALSE),"")</f>
        <v>Corporate Communication</v>
      </c>
      <c r="P287" s="26" t="str">
        <f>IFERROR(VLOOKUP(S287*1,'Nominal Lookup'!$B$1:$C$568,2,FALSE),"")</f>
        <v>S&amp;S - Software purchase and licences</v>
      </c>
      <c r="Q287" s="57" t="str">
        <f>IF($A287&lt;&gt;"",C287,"")</f>
        <v>10020080000064022</v>
      </c>
      <c r="R287" s="55" t="str">
        <f t="shared" si="15"/>
        <v>2008</v>
      </c>
      <c r="S287" s="55" t="str">
        <f t="shared" si="16"/>
        <v>64022</v>
      </c>
    </row>
    <row r="288" spans="1:19" x14ac:dyDescent="0.25">
      <c r="A288" s="5" t="s">
        <v>554</v>
      </c>
      <c r="B288" s="6">
        <v>45782</v>
      </c>
      <c r="C288" s="5" t="s">
        <v>122</v>
      </c>
      <c r="D288" s="52">
        <v>2186.4</v>
      </c>
      <c r="E288" s="5" t="s">
        <v>2276</v>
      </c>
      <c r="F288" s="1"/>
      <c r="K288" s="54">
        <f t="shared" si="12"/>
        <v>45782</v>
      </c>
      <c r="L288" s="54" t="str">
        <f>IF($A288&lt;&gt;"",A288,"")</f>
        <v>000728</v>
      </c>
      <c r="M288" s="59">
        <f>IF($A288&lt;&gt;"",D288,"")</f>
        <v>2186.4</v>
      </c>
      <c r="N288" s="27" t="str">
        <f>IF($A288&lt;&gt;"",E288,"")</f>
        <v>Royal Mail Group</v>
      </c>
      <c r="O288" s="26" t="str">
        <f>IFERROR(VLOOKUP(R288*1,CC[[New Cost Centre]:[Description]],3,FALSE),"")</f>
        <v>Rechargeable Elections</v>
      </c>
      <c r="P288" s="26" t="str">
        <f>IFERROR(VLOOKUP(S288*1,'Nominal Lookup'!$B$1:$C$568,2,FALSE),"")</f>
        <v>S&amp;S - Postage costs</v>
      </c>
      <c r="Q288" s="57" t="str">
        <f>IF($A288&lt;&gt;"",C288,"")</f>
        <v>10020310000064019</v>
      </c>
      <c r="R288" s="55" t="str">
        <f t="shared" si="15"/>
        <v>2031</v>
      </c>
      <c r="S288" s="55" t="str">
        <f t="shared" si="16"/>
        <v>64019</v>
      </c>
    </row>
    <row r="289" spans="1:19" x14ac:dyDescent="0.25">
      <c r="A289" s="5" t="s">
        <v>548</v>
      </c>
      <c r="B289" s="6">
        <v>45781</v>
      </c>
      <c r="C289" s="5" t="s">
        <v>375</v>
      </c>
      <c r="D289" s="52">
        <v>1226.54</v>
      </c>
      <c r="E289" s="5" t="s">
        <v>549</v>
      </c>
      <c r="F289" s="1"/>
      <c r="K289" s="54">
        <f t="shared" si="12"/>
        <v>45781</v>
      </c>
      <c r="L289" s="54" t="str">
        <f>IF($A289&lt;&gt;"",A289,"")</f>
        <v>000723</v>
      </c>
      <c r="M289" s="59">
        <f>IF($A289&lt;&gt;"",D289,"")</f>
        <v>1226.54</v>
      </c>
      <c r="N289" s="27" t="str">
        <f>IF($A289&lt;&gt;"",E289,"")</f>
        <v>DTM Contractors</v>
      </c>
      <c r="O289" s="26" t="str">
        <f>IFERROR(VLOOKUP(R289*1,CC[[New Cost Centre]:[Description]],3,FALSE),"")</f>
        <v>Rechargeable Elections</v>
      </c>
      <c r="P289" s="26" t="str">
        <f>IFERROR(VLOOKUP(S289*1,'Nominal Lookup'!$B$1:$C$568,2,FALSE),"")</f>
        <v>S&amp;S - Election Expenses</v>
      </c>
      <c r="Q289" s="57" t="str">
        <f>IF($A289&lt;&gt;"",C289,"")</f>
        <v>10020313000064706</v>
      </c>
      <c r="R289" s="55" t="str">
        <f t="shared" si="15"/>
        <v>2031</v>
      </c>
      <c r="S289" s="55" t="str">
        <f t="shared" si="16"/>
        <v>64706</v>
      </c>
    </row>
    <row r="290" spans="1:19" x14ac:dyDescent="0.25">
      <c r="A290" s="5" t="s">
        <v>595</v>
      </c>
      <c r="B290" s="6">
        <v>45781</v>
      </c>
      <c r="C290" s="5" t="s">
        <v>18</v>
      </c>
      <c r="D290" s="52">
        <v>698.14</v>
      </c>
      <c r="E290" s="5" t="s">
        <v>549</v>
      </c>
      <c r="F290" s="1"/>
      <c r="K290" s="54">
        <f t="shared" si="12"/>
        <v>45781</v>
      </c>
      <c r="L290" s="54" t="str">
        <f>IF($A290&lt;&gt;"",A290,"")</f>
        <v>000791</v>
      </c>
      <c r="M290" s="59">
        <f>IF($A290&lt;&gt;"",D290,"")</f>
        <v>698.14</v>
      </c>
      <c r="N290" s="27" t="str">
        <f>IF($A290&lt;&gt;"",E290,"")</f>
        <v>DTM Contractors</v>
      </c>
      <c r="O290" s="26" t="str">
        <f>IFERROR(VLOOKUP(R290*1,CC[[New Cost Centre]:[Description]],3,FALSE),"")</f>
        <v>Admin Bldgs - R &amp; M</v>
      </c>
      <c r="P290" s="26" t="str">
        <f>IFERROR(VLOOKUP(S290*1,'Nominal Lookup'!$B$1:$C$568,2,FALSE),"")</f>
        <v xml:space="preserve">Contracts - Cleaning </v>
      </c>
      <c r="Q290" s="57" t="str">
        <f>IF($A290&lt;&gt;"",C290,"")</f>
        <v>10020010000061110</v>
      </c>
      <c r="R290" s="55" t="str">
        <f t="shared" si="15"/>
        <v>2001</v>
      </c>
      <c r="S290" s="55" t="str">
        <f t="shared" si="16"/>
        <v>61110</v>
      </c>
    </row>
    <row r="291" spans="1:19" x14ac:dyDescent="0.25">
      <c r="A291" s="5" t="s">
        <v>2521</v>
      </c>
      <c r="B291" s="6">
        <v>45780</v>
      </c>
      <c r="C291" s="5" t="s">
        <v>128</v>
      </c>
      <c r="D291" s="52">
        <v>2918</v>
      </c>
      <c r="E291" s="5" t="s">
        <v>129</v>
      </c>
      <c r="F291" s="1"/>
      <c r="K291" s="54">
        <f t="shared" si="12"/>
        <v>45780</v>
      </c>
      <c r="L291" s="54" t="str">
        <f>IF($A291&lt;&gt;"",A291,"")</f>
        <v>001041</v>
      </c>
      <c r="M291" s="59">
        <f>IF($A291&lt;&gt;"",D291,"")</f>
        <v>2918</v>
      </c>
      <c r="N291" s="27" t="str">
        <f>IF($A291&lt;&gt;"",E291,"")</f>
        <v>Blanket Rentals</v>
      </c>
      <c r="O291" s="26" t="str">
        <f>IFERROR(VLOOKUP(R291*1,CC[[New Cost Centre]:[Description]],3,FALSE),"")</f>
        <v>Housing Needs Service</v>
      </c>
      <c r="P291" s="26" t="str">
        <f>IFERROR(VLOOKUP(S291*1,'Nominal Lookup'!$B$1:$C$568,2,FALSE),"")</f>
        <v>Transf - HB B&amp;B Allow pmnt</v>
      </c>
      <c r="Q291" s="57" t="str">
        <f>IF($A291&lt;&gt;"",C291,"")</f>
        <v>10010160000066002</v>
      </c>
      <c r="R291" s="55" t="str">
        <f t="shared" si="15"/>
        <v>1016</v>
      </c>
      <c r="S291" s="55" t="str">
        <f t="shared" si="16"/>
        <v>66002</v>
      </c>
    </row>
    <row r="292" spans="1:19" x14ac:dyDescent="0.25">
      <c r="A292" s="5" t="s">
        <v>564</v>
      </c>
      <c r="B292" s="6">
        <v>45779</v>
      </c>
      <c r="C292" s="5" t="s">
        <v>565</v>
      </c>
      <c r="D292" s="52">
        <v>6840</v>
      </c>
      <c r="E292" s="5" t="s">
        <v>566</v>
      </c>
      <c r="F292" s="1"/>
      <c r="K292" s="54">
        <f t="shared" si="12"/>
        <v>45779</v>
      </c>
      <c r="L292" s="54" t="str">
        <f>IF($A292&lt;&gt;"",A292,"")</f>
        <v>000746</v>
      </c>
      <c r="M292" s="59">
        <f>IF($A292&lt;&gt;"",D292,"")</f>
        <v>6840</v>
      </c>
      <c r="N292" s="27" t="str">
        <f>IF($A292&lt;&gt;"",E292,"")</f>
        <v>Treelogik Ltd</v>
      </c>
      <c r="O292" s="26" t="str">
        <f>IFERROR(VLOOKUP(R292*1,CC[[New Cost Centre]:[Description]],3,FALSE),"")</f>
        <v>Planning Development</v>
      </c>
      <c r="P292" s="26" t="str">
        <f>IFERROR(VLOOKUP(S292*1,'Nominal Lookup'!$B$1:$C$568,2,FALSE),"")</f>
        <v>S&amp;S - Professional Fees</v>
      </c>
      <c r="Q292" s="57" t="str">
        <f>IF($A292&lt;&gt;"",C292,"")</f>
        <v>10030110000064026</v>
      </c>
      <c r="R292" s="55" t="str">
        <f t="shared" si="15"/>
        <v>3011</v>
      </c>
      <c r="S292" s="55" t="str">
        <f t="shared" si="16"/>
        <v>64026</v>
      </c>
    </row>
    <row r="293" spans="1:19" x14ac:dyDescent="0.25">
      <c r="A293" s="5" t="s">
        <v>555</v>
      </c>
      <c r="B293" s="6">
        <v>45779</v>
      </c>
      <c r="C293" s="5" t="s">
        <v>249</v>
      </c>
      <c r="D293" s="52">
        <v>1313.04</v>
      </c>
      <c r="E293" s="5" t="s">
        <v>73</v>
      </c>
      <c r="F293" s="1"/>
      <c r="K293" s="54">
        <f t="shared" si="12"/>
        <v>45779</v>
      </c>
      <c r="L293" s="54" t="str">
        <f>IF($A293&lt;&gt;"",A293,"")</f>
        <v>000729</v>
      </c>
      <c r="M293" s="59">
        <f>IF($A293&lt;&gt;"",D293,"")</f>
        <v>1313.04</v>
      </c>
      <c r="N293" s="27" t="str">
        <f>IF($A293&lt;&gt;"",E293,"")</f>
        <v>Hampshire Media</v>
      </c>
      <c r="O293" s="26" t="str">
        <f>IFERROR(VLOOKUP(R293*1,CC[[New Cost Centre]:[Description]],3,FALSE),"")</f>
        <v>Off Street Parking</v>
      </c>
      <c r="P293" s="26" t="str">
        <f>IFERROR(VLOOKUP(S293*1,'Nominal Lookup'!$B$1:$C$568,2,FALSE),"")</f>
        <v>S&amp;S - Printing and Stationery</v>
      </c>
      <c r="Q293" s="57" t="str">
        <f>IF($A293&lt;&gt;"",C293,"")</f>
        <v>10010180000064016</v>
      </c>
      <c r="R293" s="55" t="str">
        <f t="shared" si="15"/>
        <v>1018</v>
      </c>
      <c r="S293" s="55" t="str">
        <f t="shared" si="16"/>
        <v>64016</v>
      </c>
    </row>
    <row r="294" spans="1:19" x14ac:dyDescent="0.25">
      <c r="A294" s="5" t="s">
        <v>2522</v>
      </c>
      <c r="B294" s="6">
        <v>45779</v>
      </c>
      <c r="C294" s="5" t="s">
        <v>605</v>
      </c>
      <c r="D294" s="52">
        <v>1025.52</v>
      </c>
      <c r="E294" s="5" t="s">
        <v>208</v>
      </c>
      <c r="F294" s="1"/>
      <c r="K294" s="54">
        <f t="shared" si="12"/>
        <v>45779</v>
      </c>
      <c r="L294" s="54" t="str">
        <f>IF($A294&lt;&gt;"",A294,"")</f>
        <v>000969</v>
      </c>
      <c r="M294" s="59">
        <f>IF($A294&lt;&gt;"",D294,"")</f>
        <v>1025.52</v>
      </c>
      <c r="N294" s="27" t="str">
        <f>IF($A294&lt;&gt;"",E294,"")</f>
        <v>Sundry BACS</v>
      </c>
      <c r="O294" s="26" t="str">
        <f>IFERROR(VLOOKUP(R294*1,CC[[New Cost Centre]:[Description]],3,FALSE),"")</f>
        <v>Balance Sheet</v>
      </c>
      <c r="P294" s="26" t="str">
        <f>IFERROR(VLOOKUP(S294*1,'Nominal Lookup'!$B$1:$C$568,2,FALSE),"")</f>
        <v>Chairman's Charity  (B)</v>
      </c>
      <c r="Q294" s="57" t="str">
        <f>IF($A294&lt;&gt;"",C294,"")</f>
        <v>10090009000020034</v>
      </c>
      <c r="R294" s="55" t="str">
        <f t="shared" si="15"/>
        <v>9000</v>
      </c>
      <c r="S294" s="55" t="str">
        <f t="shared" si="16"/>
        <v>20034</v>
      </c>
    </row>
    <row r="295" spans="1:19" x14ac:dyDescent="0.25">
      <c r="A295" s="5" t="s">
        <v>525</v>
      </c>
      <c r="B295" s="6">
        <v>45779</v>
      </c>
      <c r="C295" s="5" t="s">
        <v>46</v>
      </c>
      <c r="D295" s="52">
        <v>650</v>
      </c>
      <c r="E295" s="5" t="s">
        <v>208</v>
      </c>
      <c r="F295" s="1"/>
      <c r="K295" s="54">
        <f t="shared" si="12"/>
        <v>45779</v>
      </c>
      <c r="L295" s="54" t="str">
        <f>IF($A295&lt;&gt;"",A295,"")</f>
        <v>000685</v>
      </c>
      <c r="M295" s="59">
        <f>IF($A295&lt;&gt;"",D295,"")</f>
        <v>650</v>
      </c>
      <c r="N295" s="27" t="str">
        <f>IF($A295&lt;&gt;"",E295,"")</f>
        <v>Sundry BACS</v>
      </c>
      <c r="O295" s="26" t="str">
        <f>IFERROR(VLOOKUP(R295*1,CC[[New Cost Centre]:[Description]],3,FALSE),"")</f>
        <v>Housing Needs Service</v>
      </c>
      <c r="P295" s="26" t="str">
        <f>IFERROR(VLOOKUP(S295*1,'Nominal Lookup'!$B$1:$C$568,2,FALSE),"")</f>
        <v>Transf - HB Rent Deposit Pmnt</v>
      </c>
      <c r="Q295" s="57" t="str">
        <f>IF($A295&lt;&gt;"",C295,"")</f>
        <v>10010160000066003</v>
      </c>
      <c r="R295" s="55" t="str">
        <f t="shared" si="15"/>
        <v>1016</v>
      </c>
      <c r="S295" s="55" t="str">
        <f t="shared" si="16"/>
        <v>66003</v>
      </c>
    </row>
    <row r="296" spans="1:19" x14ac:dyDescent="0.25">
      <c r="A296" s="5" t="s">
        <v>618</v>
      </c>
      <c r="B296" s="6">
        <v>45779</v>
      </c>
      <c r="C296" s="5" t="s">
        <v>72</v>
      </c>
      <c r="D296" s="52">
        <v>328.92</v>
      </c>
      <c r="E296" s="5" t="s">
        <v>73</v>
      </c>
      <c r="F296" s="1"/>
      <c r="K296" s="54">
        <f t="shared" si="12"/>
        <v>45779</v>
      </c>
      <c r="L296" s="54" t="str">
        <f>IF($A296&lt;&gt;"",A296,"")</f>
        <v>000840</v>
      </c>
      <c r="M296" s="59">
        <f>IF($A296&lt;&gt;"",D296,"")</f>
        <v>328.92</v>
      </c>
      <c r="N296" s="27" t="str">
        <f>IF($A296&lt;&gt;"",E296,"")</f>
        <v>Hampshire Media</v>
      </c>
      <c r="O296" s="26" t="str">
        <f>IFERROR(VLOOKUP(R296*1,CC[[New Cost Centre]:[Description]],3,FALSE),"")</f>
        <v>Planning Development</v>
      </c>
      <c r="P296" s="26" t="str">
        <f>IFERROR(VLOOKUP(S296*1,'Nominal Lookup'!$B$1:$C$568,2,FALSE),"")</f>
        <v>S&amp;S - Advertising</v>
      </c>
      <c r="Q296" s="57" t="str">
        <f>IF($A296&lt;&gt;"",C296,"")</f>
        <v>10030110000064013</v>
      </c>
      <c r="R296" s="55" t="str">
        <f t="shared" si="15"/>
        <v>3011</v>
      </c>
      <c r="S296" s="55" t="str">
        <f t="shared" si="16"/>
        <v>64013</v>
      </c>
    </row>
    <row r="297" spans="1:19" ht="25" x14ac:dyDescent="0.25">
      <c r="A297" s="5" t="s">
        <v>2523</v>
      </c>
      <c r="B297" s="6">
        <v>45778</v>
      </c>
      <c r="C297" s="5" t="s">
        <v>2524</v>
      </c>
      <c r="D297" s="52">
        <v>220084.98</v>
      </c>
      <c r="E297" s="5" t="s">
        <v>2226</v>
      </c>
      <c r="F297" s="1"/>
      <c r="K297" s="54">
        <f t="shared" si="12"/>
        <v>45778</v>
      </c>
      <c r="L297" s="54" t="str">
        <f>IF($A297&lt;&gt;"",A297,"")</f>
        <v>001175</v>
      </c>
      <c r="M297" s="59">
        <f>IF($A297&lt;&gt;"",D297,"")</f>
        <v>220084.98</v>
      </c>
      <c r="N297" s="27" t="str">
        <f>IF($A297&lt;&gt;"",E297,"")</f>
        <v>Basingstoke &amp; Deane</v>
      </c>
      <c r="O297" s="26" t="str">
        <f>IFERROR(VLOOKUP(R297*1,CC[[New Cost Centre]:[Description]],3,FALSE),"")</f>
        <v>Grounds Mtn Contract</v>
      </c>
      <c r="P297" s="26" t="str">
        <f>IFERROR(VLOOKUP(S297*1,'Nominal Lookup'!$B$1:$C$568,2,FALSE),"")</f>
        <v xml:space="preserve">General - Payment to Statutory Authorities </v>
      </c>
      <c r="Q297" s="57" t="str">
        <f>IF($A297&lt;&gt;"",C297,"")</f>
        <v>10010120000065000</v>
      </c>
      <c r="R297" s="55" t="str">
        <f t="shared" si="15"/>
        <v>1012</v>
      </c>
      <c r="S297" s="55" t="str">
        <f t="shared" si="16"/>
        <v>65000</v>
      </c>
    </row>
    <row r="298" spans="1:19" ht="25" x14ac:dyDescent="0.25">
      <c r="A298" s="5" t="s">
        <v>2525</v>
      </c>
      <c r="B298" s="6">
        <v>45778</v>
      </c>
      <c r="C298" s="5" t="s">
        <v>2526</v>
      </c>
      <c r="D298" s="52">
        <v>174220.79999999999</v>
      </c>
      <c r="E298" s="5" t="s">
        <v>2226</v>
      </c>
      <c r="F298" s="1"/>
      <c r="K298" s="54">
        <f t="shared" si="12"/>
        <v>45778</v>
      </c>
      <c r="L298" s="54" t="str">
        <f>IF($A298&lt;&gt;"",A298,"")</f>
        <v>001176</v>
      </c>
      <c r="M298" s="59">
        <f>IF($A298&lt;&gt;"",D298,"")</f>
        <v>174220.79999999999</v>
      </c>
      <c r="N298" s="27" t="str">
        <f>IF($A298&lt;&gt;"",E298,"")</f>
        <v>Basingstoke &amp; Deane</v>
      </c>
      <c r="O298" s="26" t="str">
        <f>IFERROR(VLOOKUP(R298*1,CC[[New Cost Centre]:[Description]],3,FALSE),"")</f>
        <v>Street Cleaning</v>
      </c>
      <c r="P298" s="26" t="str">
        <f>IFERROR(VLOOKUP(S298*1,'Nominal Lookup'!$B$1:$C$568,2,FALSE),"")</f>
        <v xml:space="preserve">General - Payment to Statutory Authorities </v>
      </c>
      <c r="Q298" s="57" t="str">
        <f>IF($A298&lt;&gt;"",C298,"")</f>
        <v>10010250000065000</v>
      </c>
      <c r="R298" s="55" t="str">
        <f t="shared" si="15"/>
        <v>1025</v>
      </c>
      <c r="S298" s="55" t="str">
        <f t="shared" si="16"/>
        <v>65000</v>
      </c>
    </row>
    <row r="299" spans="1:19" x14ac:dyDescent="0.25">
      <c r="A299" s="5" t="s">
        <v>570</v>
      </c>
      <c r="B299" s="6">
        <v>45778</v>
      </c>
      <c r="C299" s="5" t="s">
        <v>571</v>
      </c>
      <c r="D299" s="52">
        <v>100779</v>
      </c>
      <c r="E299" s="5" t="s">
        <v>2527</v>
      </c>
      <c r="F299" s="1"/>
      <c r="K299" s="54">
        <f t="shared" si="12"/>
        <v>45778</v>
      </c>
      <c r="L299" s="54" t="str">
        <f>IF($A299&lt;&gt;"",A299,"")</f>
        <v>000750</v>
      </c>
      <c r="M299" s="59">
        <f>IF($A299&lt;&gt;"",D299,"")</f>
        <v>100779</v>
      </c>
      <c r="N299" s="27" t="str">
        <f>IF($A299&lt;&gt;"",E299,"")</f>
        <v>Ernst &amp; Young Ltd</v>
      </c>
      <c r="O299" s="26" t="str">
        <f>IFERROR(VLOOKUP(R299*1,CC[[New Cost Centre]:[Description]],3,FALSE),"")</f>
        <v>External Audit</v>
      </c>
      <c r="P299" s="26" t="str">
        <f>IFERROR(VLOOKUP(S299*1,'Nominal Lookup'!$B$1:$C$568,2,FALSE),"")</f>
        <v>S&amp;S - Audit fees</v>
      </c>
      <c r="Q299" s="57" t="str">
        <f>IF($A299&lt;&gt;"",C299,"")</f>
        <v>10020400000064030</v>
      </c>
      <c r="R299" s="55" t="str">
        <f t="shared" si="15"/>
        <v>2040</v>
      </c>
      <c r="S299" s="55" t="str">
        <f t="shared" si="16"/>
        <v>64030</v>
      </c>
    </row>
    <row r="300" spans="1:19" x14ac:dyDescent="0.25">
      <c r="A300" s="5" t="s">
        <v>550</v>
      </c>
      <c r="B300" s="6">
        <v>45778</v>
      </c>
      <c r="C300" s="5" t="s">
        <v>81</v>
      </c>
      <c r="D300" s="52">
        <v>2852.2</v>
      </c>
      <c r="E300" s="5" t="s">
        <v>82</v>
      </c>
      <c r="F300" s="1"/>
      <c r="K300" s="54">
        <f t="shared" si="12"/>
        <v>45778</v>
      </c>
      <c r="L300" s="54" t="str">
        <f>IF($A300&lt;&gt;"",A300,"")</f>
        <v>000724</v>
      </c>
      <c r="M300" s="59">
        <f>IF($A300&lt;&gt;"",D300,"")</f>
        <v>2852.2</v>
      </c>
      <c r="N300" s="27" t="str">
        <f>IF($A300&lt;&gt;"",E300,"")</f>
        <v>SDK Environment</v>
      </c>
      <c r="O300" s="26" t="str">
        <f>IFERROR(VLOOKUP(R300*1,CC[[New Cost Centre]:[Description]],3,FALSE),"")</f>
        <v>Dog Warden</v>
      </c>
      <c r="P300" s="26" t="str">
        <f>IFERROR(VLOOKUP(S300*1,'Nominal Lookup'!$B$1:$C$568,2,FALSE),"")</f>
        <v>S&amp;S - Sub contractors</v>
      </c>
      <c r="Q300" s="57" t="str">
        <f>IF($A300&lt;&gt;"",C300,"")</f>
        <v>10030020000064009</v>
      </c>
      <c r="R300" s="55" t="str">
        <f t="shared" si="15"/>
        <v>3002</v>
      </c>
      <c r="S300" s="55" t="str">
        <f t="shared" si="16"/>
        <v>64009</v>
      </c>
    </row>
    <row r="301" spans="1:19" x14ac:dyDescent="0.25">
      <c r="A301" s="5" t="s">
        <v>546</v>
      </c>
      <c r="B301" s="6">
        <v>45778</v>
      </c>
      <c r="C301" s="5" t="s">
        <v>545</v>
      </c>
      <c r="D301" s="52">
        <v>1176</v>
      </c>
      <c r="E301" s="5" t="s">
        <v>2399</v>
      </c>
      <c r="F301" s="1"/>
      <c r="K301" s="54">
        <f t="shared" si="12"/>
        <v>45778</v>
      </c>
      <c r="L301" s="54" t="str">
        <f>IF($A301&lt;&gt;"",A301,"")</f>
        <v>000719</v>
      </c>
      <c r="M301" s="59">
        <f>IF($A301&lt;&gt;"",D301,"")</f>
        <v>1176</v>
      </c>
      <c r="N301" s="27" t="str">
        <f>IF($A301&lt;&gt;"",E301,"")</f>
        <v>NP Tree Management</v>
      </c>
      <c r="O301" s="26" t="str">
        <f>IFERROR(VLOOKUP(R301*1,CC[[New Cost Centre]:[Description]],3,FALSE),"")</f>
        <v>Landscape &amp; Conservation</v>
      </c>
      <c r="P301" s="26" t="str">
        <f>IFERROR(VLOOKUP(S301*1,'Nominal Lookup'!$B$1:$C$568,2,FALSE),"")</f>
        <v>S&amp;S - Fees and hired services</v>
      </c>
      <c r="Q301" s="57" t="str">
        <f>IF($A301&lt;&gt;"",C301,"")</f>
        <v>10010040000064011</v>
      </c>
      <c r="R301" s="55" t="str">
        <f t="shared" si="15"/>
        <v>1004</v>
      </c>
      <c r="S301" s="55" t="str">
        <f t="shared" si="16"/>
        <v>64011</v>
      </c>
    </row>
    <row r="302" spans="1:19" x14ac:dyDescent="0.25">
      <c r="A302" s="5" t="s">
        <v>544</v>
      </c>
      <c r="B302" s="6">
        <v>45778</v>
      </c>
      <c r="C302" s="5" t="s">
        <v>545</v>
      </c>
      <c r="D302" s="52">
        <v>576</v>
      </c>
      <c r="E302" s="5" t="s">
        <v>2399</v>
      </c>
      <c r="F302" s="1"/>
      <c r="K302" s="54">
        <f t="shared" si="12"/>
        <v>45778</v>
      </c>
      <c r="L302" s="54" t="str">
        <f>IF($A302&lt;&gt;"",A302,"")</f>
        <v>000718</v>
      </c>
      <c r="M302" s="59">
        <f>IF($A302&lt;&gt;"",D302,"")</f>
        <v>576</v>
      </c>
      <c r="N302" s="27" t="str">
        <f>IF($A302&lt;&gt;"",E302,"")</f>
        <v>NP Tree Management</v>
      </c>
      <c r="O302" s="26" t="str">
        <f>IFERROR(VLOOKUP(R302*1,CC[[New Cost Centre]:[Description]],3,FALSE),"")</f>
        <v>Landscape &amp; Conservation</v>
      </c>
      <c r="P302" s="26" t="str">
        <f>IFERROR(VLOOKUP(S302*1,'Nominal Lookup'!$B$1:$C$568,2,FALSE),"")</f>
        <v>S&amp;S - Fees and hired services</v>
      </c>
      <c r="Q302" s="57" t="str">
        <f>IF($A302&lt;&gt;"",C302,"")</f>
        <v>10010040000064011</v>
      </c>
      <c r="R302" s="55" t="str">
        <f t="shared" si="15"/>
        <v>1004</v>
      </c>
      <c r="S302" s="55" t="str">
        <f t="shared" si="16"/>
        <v>64011</v>
      </c>
    </row>
    <row r="303" spans="1:19" x14ac:dyDescent="0.25">
      <c r="A303" s="5" t="s">
        <v>521</v>
      </c>
      <c r="B303" s="6">
        <v>45778</v>
      </c>
      <c r="C303" s="5" t="s">
        <v>520</v>
      </c>
      <c r="D303" s="52">
        <v>500</v>
      </c>
      <c r="E303" s="5" t="s">
        <v>208</v>
      </c>
      <c r="F303" s="1"/>
      <c r="K303" s="54">
        <f t="shared" si="12"/>
        <v>45778</v>
      </c>
      <c r="L303" s="54" t="str">
        <f>IF($A303&lt;&gt;"",A303,"")</f>
        <v>000683</v>
      </c>
      <c r="M303" s="59">
        <f>IF($A303&lt;&gt;"",D303,"")</f>
        <v>500</v>
      </c>
      <c r="N303" s="27" t="str">
        <f>IF($A303&lt;&gt;"",E303,"")</f>
        <v>Sundry BACS</v>
      </c>
      <c r="O303" s="26" t="str">
        <f>IFERROR(VLOOKUP(R303*1,CC[[New Cost Centre]:[Description]],3,FALSE),"")</f>
        <v>Hartley Wintney Commons</v>
      </c>
      <c r="P303" s="26" t="str">
        <f>IFERROR(VLOOKUP(S303*1,'Nominal Lookup'!$B$1:$C$568,2,FALSE),"")</f>
        <v>S&amp;S - Sub contractors</v>
      </c>
      <c r="Q303" s="57" t="str">
        <f>IF($A303&lt;&gt;"",C303,"")</f>
        <v>10010030000064009</v>
      </c>
      <c r="R303" s="55" t="str">
        <f t="shared" si="15"/>
        <v>1003</v>
      </c>
      <c r="S303" s="55" t="str">
        <f t="shared" si="16"/>
        <v>64009</v>
      </c>
    </row>
    <row r="304" spans="1:19" x14ac:dyDescent="0.25">
      <c r="A304" s="5" t="s">
        <v>609</v>
      </c>
      <c r="B304" s="6">
        <v>45778</v>
      </c>
      <c r="C304" s="5" t="s">
        <v>97</v>
      </c>
      <c r="D304" s="52">
        <v>479.71</v>
      </c>
      <c r="E304" s="5" t="s">
        <v>111</v>
      </c>
      <c r="F304" s="1"/>
      <c r="K304" s="54">
        <f t="shared" si="12"/>
        <v>45778</v>
      </c>
      <c r="L304" s="54" t="str">
        <f>IF($A304&lt;&gt;"",A304,"")</f>
        <v>000800</v>
      </c>
      <c r="M304" s="59">
        <f>IF($A304&lt;&gt;"",D304,"")</f>
        <v>479.71</v>
      </c>
      <c r="N304" s="27" t="str">
        <f>IF($A304&lt;&gt;"",E304,"")</f>
        <v>Centerprise Int</v>
      </c>
      <c r="O304" s="26" t="str">
        <f>IFERROR(VLOOKUP(R304*1,CC[[New Cost Centre]:[Description]],3,FALSE),"")</f>
        <v>IT Service</v>
      </c>
      <c r="P304" s="26" t="str">
        <f>IFERROR(VLOOKUP(S304*1,'Nominal Lookup'!$B$1:$C$568,2,FALSE),"")</f>
        <v>S&amp;S - Maintenance of equipment</v>
      </c>
      <c r="Q304" s="57" t="str">
        <f>IF($A304&lt;&gt;"",C304,"")</f>
        <v>10020210000064002</v>
      </c>
      <c r="R304" s="55" t="str">
        <f t="shared" si="15"/>
        <v>2021</v>
      </c>
      <c r="S304" s="55" t="str">
        <f t="shared" si="16"/>
        <v>64002</v>
      </c>
    </row>
    <row r="305" spans="1:19" ht="25" x14ac:dyDescent="0.25">
      <c r="A305" s="5" t="s">
        <v>600</v>
      </c>
      <c r="B305" s="6">
        <v>45778</v>
      </c>
      <c r="C305" s="5" t="s">
        <v>372</v>
      </c>
      <c r="D305" s="52">
        <v>388.8</v>
      </c>
      <c r="E305" s="5" t="s">
        <v>2528</v>
      </c>
      <c r="F305" s="1"/>
      <c r="K305" s="54">
        <f t="shared" si="12"/>
        <v>45778</v>
      </c>
      <c r="L305" s="54" t="str">
        <f>IF($A305&lt;&gt;"",A305,"")</f>
        <v>000794</v>
      </c>
      <c r="M305" s="59">
        <f>IF($A305&lt;&gt;"",D305,"")</f>
        <v>388.8</v>
      </c>
      <c r="N305" s="27" t="str">
        <f>IF($A305&lt;&gt;"",E305,"")</f>
        <v>Blackwater and Hawley Town Council</v>
      </c>
      <c r="O305" s="26" t="str">
        <f>IFERROR(VLOOKUP(R305*1,CC[[New Cost Centre]:[Description]],3,FALSE),"")</f>
        <v>Rechargeable Elections</v>
      </c>
      <c r="P305" s="26" t="str">
        <f>IFERROR(VLOOKUP(S305*1,'Nominal Lookup'!$B$1:$C$568,2,FALSE),"")</f>
        <v>Property - Room &amp; office rent</v>
      </c>
      <c r="Q305" s="57" t="str">
        <f>IF($A305&lt;&gt;"",C305,"")</f>
        <v>10020313000061107</v>
      </c>
      <c r="R305" s="55" t="str">
        <f t="shared" si="15"/>
        <v>2031</v>
      </c>
      <c r="S305" s="55" t="str">
        <f t="shared" si="16"/>
        <v>61107</v>
      </c>
    </row>
    <row r="306" spans="1:19" x14ac:dyDescent="0.25">
      <c r="A306" s="5" t="s">
        <v>536</v>
      </c>
      <c r="B306" s="6">
        <v>45778</v>
      </c>
      <c r="C306" s="5" t="s">
        <v>336</v>
      </c>
      <c r="D306" s="52">
        <v>380.73</v>
      </c>
      <c r="E306" s="5" t="s">
        <v>2182</v>
      </c>
      <c r="F306" s="1"/>
      <c r="K306" s="54">
        <f t="shared" si="12"/>
        <v>45778</v>
      </c>
      <c r="L306" s="54" t="str">
        <f>IF($A306&lt;&gt;"",A306,"")</f>
        <v>000712</v>
      </c>
      <c r="M306" s="59">
        <f>IF($A306&lt;&gt;"",D306,"")</f>
        <v>380.73</v>
      </c>
      <c r="N306" s="27" t="str">
        <f>IF($A306&lt;&gt;"",E306,"")</f>
        <v>Ross And Roberts</v>
      </c>
      <c r="O306" s="26" t="str">
        <f>IFERROR(VLOOKUP(R306*1,CC[[New Cost Centre]:[Description]],3,FALSE),"")</f>
        <v>Revs &amp; Bens Admin &amp; Court Fees</v>
      </c>
      <c r="P306" s="26" t="str">
        <f>IFERROR(VLOOKUP(S306*1,'Nominal Lookup'!$B$1:$C$568,2,FALSE),"")</f>
        <v>S&amp;S - Court costs</v>
      </c>
      <c r="Q306" s="57" t="str">
        <f>IF($A306&lt;&gt;"",C306,"")</f>
        <v>10020300000064012</v>
      </c>
      <c r="R306" s="55" t="str">
        <f t="shared" si="15"/>
        <v>2030</v>
      </c>
      <c r="S306" s="55" t="str">
        <f t="shared" si="16"/>
        <v>64012</v>
      </c>
    </row>
    <row r="307" spans="1:19" ht="25" x14ac:dyDescent="0.25">
      <c r="A307" s="5" t="s">
        <v>598</v>
      </c>
      <c r="B307" s="6">
        <v>45778</v>
      </c>
      <c r="C307" s="5" t="s">
        <v>372</v>
      </c>
      <c r="D307" s="52">
        <v>355.2</v>
      </c>
      <c r="E307" s="5" t="s">
        <v>2528</v>
      </c>
      <c r="F307" s="1"/>
      <c r="K307" s="54">
        <f t="shared" si="12"/>
        <v>45778</v>
      </c>
      <c r="L307" s="54" t="str">
        <f>IF($A307&lt;&gt;"",A307,"")</f>
        <v>000793</v>
      </c>
      <c r="M307" s="59">
        <f>IF($A307&lt;&gt;"",D307,"")</f>
        <v>355.2</v>
      </c>
      <c r="N307" s="27" t="str">
        <f>IF($A307&lt;&gt;"",E307,"")</f>
        <v>Blackwater and Hawley Town Council</v>
      </c>
      <c r="O307" s="26" t="str">
        <f>IFERROR(VLOOKUP(R307*1,CC[[New Cost Centre]:[Description]],3,FALSE),"")</f>
        <v>Rechargeable Elections</v>
      </c>
      <c r="P307" s="26" t="str">
        <f>IFERROR(VLOOKUP(S307*1,'Nominal Lookup'!$B$1:$C$568,2,FALSE),"")</f>
        <v>Property - Room &amp; office rent</v>
      </c>
      <c r="Q307" s="57" t="str">
        <f>IF($A307&lt;&gt;"",C307,"")</f>
        <v>10020313000061107</v>
      </c>
      <c r="R307" s="55" t="str">
        <f t="shared" si="15"/>
        <v>2031</v>
      </c>
      <c r="S307" s="55" t="str">
        <f t="shared" si="16"/>
        <v>61107</v>
      </c>
    </row>
    <row r="308" spans="1:19" x14ac:dyDescent="0.25">
      <c r="A308" s="5" t="s">
        <v>592</v>
      </c>
      <c r="B308" s="6">
        <v>45778</v>
      </c>
      <c r="C308" s="5" t="s">
        <v>150</v>
      </c>
      <c r="D308" s="52">
        <v>300</v>
      </c>
      <c r="E308" s="5" t="s">
        <v>151</v>
      </c>
      <c r="F308" s="1"/>
      <c r="K308" s="54">
        <f t="shared" si="12"/>
        <v>45778</v>
      </c>
      <c r="L308" s="54" t="str">
        <f>IF($A308&lt;&gt;"",A308,"")</f>
        <v>000788</v>
      </c>
      <c r="M308" s="59">
        <f>IF($A308&lt;&gt;"",D308,"")</f>
        <v>300</v>
      </c>
      <c r="N308" s="27" t="str">
        <f>IF($A308&lt;&gt;"",E308,"")</f>
        <v>Chipside Ltd</v>
      </c>
      <c r="O308" s="26" t="str">
        <f>IFERROR(VLOOKUP(R308*1,CC[[New Cost Centre]:[Description]],3,FALSE),"")</f>
        <v>Off Street Parking</v>
      </c>
      <c r="P308" s="26" t="str">
        <f>IFERROR(VLOOKUP(S308*1,'Nominal Lookup'!$B$1:$C$568,2,FALSE),"")</f>
        <v>S&amp;S - Software purchase and licences</v>
      </c>
      <c r="Q308" s="57" t="str">
        <f>IF($A308&lt;&gt;"",C308,"")</f>
        <v>10010180000064022</v>
      </c>
      <c r="R308" s="55" t="str">
        <f t="shared" si="15"/>
        <v>1018</v>
      </c>
      <c r="S308" s="55" t="str">
        <f t="shared" si="16"/>
        <v>64022</v>
      </c>
    </row>
    <row r="309" spans="1:19" x14ac:dyDescent="0.25">
      <c r="A309" s="5" t="s">
        <v>567</v>
      </c>
      <c r="B309" s="6">
        <v>45778</v>
      </c>
      <c r="C309" s="5" t="s">
        <v>142</v>
      </c>
      <c r="D309" s="52">
        <v>292.26</v>
      </c>
      <c r="E309" s="5" t="s">
        <v>2226</v>
      </c>
      <c r="F309" s="1"/>
      <c r="K309" s="54">
        <f t="shared" si="12"/>
        <v>45778</v>
      </c>
      <c r="L309" s="54" t="str">
        <f>IF($A309&lt;&gt;"",A309,"")</f>
        <v>000747</v>
      </c>
      <c r="M309" s="59">
        <f>IF($A309&lt;&gt;"",D309,"")</f>
        <v>292.26</v>
      </c>
      <c r="N309" s="27" t="str">
        <f>IF($A309&lt;&gt;"",E309,"")</f>
        <v>Basingstoke &amp; Deane</v>
      </c>
      <c r="O309" s="26" t="str">
        <f>IFERROR(VLOOKUP(R309*1,CC[[New Cost Centre]:[Description]],3,FALSE),"")</f>
        <v>Waste Contract</v>
      </c>
      <c r="P309" s="26" t="str">
        <f>IFERROR(VLOOKUP(S309*1,'Nominal Lookup'!$B$1:$C$568,2,FALSE),"")</f>
        <v>S&amp;S - Printing and Stationery</v>
      </c>
      <c r="Q309" s="57" t="str">
        <f>IF($A309&lt;&gt;"",C309,"")</f>
        <v>10020330000064016</v>
      </c>
      <c r="R309" s="55" t="str">
        <f t="shared" si="15"/>
        <v>2033</v>
      </c>
      <c r="S309" s="55" t="str">
        <f t="shared" si="16"/>
        <v>64016</v>
      </c>
    </row>
    <row r="310" spans="1:19" x14ac:dyDescent="0.25">
      <c r="A310" s="5" t="s">
        <v>562</v>
      </c>
      <c r="B310" s="6">
        <v>45777</v>
      </c>
      <c r="C310" s="5" t="s">
        <v>259</v>
      </c>
      <c r="D310" s="52">
        <v>22334.400000000001</v>
      </c>
      <c r="E310" s="5" t="s">
        <v>350</v>
      </c>
      <c r="F310" s="1"/>
      <c r="K310" s="54">
        <f t="shared" si="12"/>
        <v>45777</v>
      </c>
      <c r="L310" s="54" t="str">
        <f>IF($A310&lt;&gt;"",A310,"")</f>
        <v>000744</v>
      </c>
      <c r="M310" s="59">
        <f>IF($A310&lt;&gt;"",D310,"")</f>
        <v>22334.400000000001</v>
      </c>
      <c r="N310" s="27" t="str">
        <f>IF($A310&lt;&gt;"",E310,"")</f>
        <v>Hart Voluntary</v>
      </c>
      <c r="O310" s="26" t="str">
        <f>IFERROR(VLOOKUP(R310*1,CC[[New Cost Centre]:[Description]],3,FALSE),"")</f>
        <v>Leadership Team</v>
      </c>
      <c r="P310" s="26" t="str">
        <f>IFERROR(VLOOKUP(S310*1,'Nominal Lookup'!$B$1:$C$568,2,FALSE),"")</f>
        <v>S&amp;S - Grants Payable to Others</v>
      </c>
      <c r="Q310" s="57" t="str">
        <f>IF($A310&lt;&gt;"",C310,"")</f>
        <v>10020230000064602</v>
      </c>
      <c r="R310" s="55" t="str">
        <f t="shared" si="15"/>
        <v>2023</v>
      </c>
      <c r="S310" s="55" t="str">
        <f t="shared" si="16"/>
        <v>64602</v>
      </c>
    </row>
    <row r="311" spans="1:19" x14ac:dyDescent="0.25">
      <c r="A311" s="5" t="s">
        <v>562</v>
      </c>
      <c r="B311" s="6">
        <v>45777</v>
      </c>
      <c r="C311" s="5" t="s">
        <v>259</v>
      </c>
      <c r="D311" s="52">
        <v>13500</v>
      </c>
      <c r="E311" s="5" t="s">
        <v>350</v>
      </c>
      <c r="F311" s="1"/>
      <c r="K311" s="54">
        <f t="shared" si="12"/>
        <v>45777</v>
      </c>
      <c r="L311" s="54" t="str">
        <f>IF($A311&lt;&gt;"",A311,"")</f>
        <v>000744</v>
      </c>
      <c r="M311" s="59">
        <f>IF($A311&lt;&gt;"",D311,"")</f>
        <v>13500</v>
      </c>
      <c r="N311" s="27" t="str">
        <f>IF($A311&lt;&gt;"",E311,"")</f>
        <v>Hart Voluntary</v>
      </c>
      <c r="O311" s="26" t="str">
        <f>IFERROR(VLOOKUP(R311*1,CC[[New Cost Centre]:[Description]],3,FALSE),"")</f>
        <v>Leadership Team</v>
      </c>
      <c r="P311" s="26" t="str">
        <f>IFERROR(VLOOKUP(S311*1,'Nominal Lookup'!$B$1:$C$568,2,FALSE),"")</f>
        <v>S&amp;S - Grants Payable to Others</v>
      </c>
      <c r="Q311" s="57" t="str">
        <f>IF($A311&lt;&gt;"",C311,"")</f>
        <v>10020230000064602</v>
      </c>
      <c r="R311" s="55" t="str">
        <f t="shared" si="15"/>
        <v>2023</v>
      </c>
      <c r="S311" s="55" t="str">
        <f t="shared" si="16"/>
        <v>64602</v>
      </c>
    </row>
    <row r="312" spans="1:19" x14ac:dyDescent="0.25">
      <c r="A312" s="5" t="s">
        <v>526</v>
      </c>
      <c r="B312" s="6">
        <v>45777</v>
      </c>
      <c r="C312" s="5" t="s">
        <v>128</v>
      </c>
      <c r="D312" s="52">
        <v>2918</v>
      </c>
      <c r="E312" s="5" t="s">
        <v>129</v>
      </c>
      <c r="F312" s="1"/>
      <c r="K312" s="54">
        <f t="shared" si="12"/>
        <v>45777</v>
      </c>
      <c r="L312" s="54" t="str">
        <f>IF($A312&lt;&gt;"",A312,"")</f>
        <v>000700</v>
      </c>
      <c r="M312" s="59">
        <f>IF($A312&lt;&gt;"",D312,"")</f>
        <v>2918</v>
      </c>
      <c r="N312" s="27" t="str">
        <f>IF($A312&lt;&gt;"",E312,"")</f>
        <v>Blanket Rentals</v>
      </c>
      <c r="O312" s="26" t="str">
        <f>IFERROR(VLOOKUP(R312*1,CC[[New Cost Centre]:[Description]],3,FALSE),"")</f>
        <v>Housing Needs Service</v>
      </c>
      <c r="P312" s="26" t="str">
        <f>IFERROR(VLOOKUP(S312*1,'Nominal Lookup'!$B$1:$C$568,2,FALSE),"")</f>
        <v>Transf - HB B&amp;B Allow pmnt</v>
      </c>
      <c r="Q312" s="57" t="str">
        <f>IF($A312&lt;&gt;"",C312,"")</f>
        <v>10010160000066002</v>
      </c>
      <c r="R312" s="55" t="str">
        <f t="shared" si="15"/>
        <v>1016</v>
      </c>
      <c r="S312" s="55" t="str">
        <f t="shared" si="16"/>
        <v>66002</v>
      </c>
    </row>
    <row r="313" spans="1:19" x14ac:dyDescent="0.25">
      <c r="A313" s="5" t="s">
        <v>588</v>
      </c>
      <c r="B313" s="6">
        <v>45777</v>
      </c>
      <c r="C313" s="5" t="s">
        <v>150</v>
      </c>
      <c r="D313" s="52">
        <v>2706.52</v>
      </c>
      <c r="E313" s="5" t="s">
        <v>151</v>
      </c>
      <c r="F313" s="1"/>
      <c r="K313" s="54">
        <f t="shared" si="12"/>
        <v>45777</v>
      </c>
      <c r="L313" s="54" t="str">
        <f>IF($A313&lt;&gt;"",A313,"")</f>
        <v>000784</v>
      </c>
      <c r="M313" s="59">
        <f>IF($A313&lt;&gt;"",D313,"")</f>
        <v>2706.52</v>
      </c>
      <c r="N313" s="27" t="str">
        <f>IF($A313&lt;&gt;"",E313,"")</f>
        <v>Chipside Ltd</v>
      </c>
      <c r="O313" s="26" t="str">
        <f>IFERROR(VLOOKUP(R313*1,CC[[New Cost Centre]:[Description]],3,FALSE),"")</f>
        <v>Off Street Parking</v>
      </c>
      <c r="P313" s="26" t="str">
        <f>IFERROR(VLOOKUP(S313*1,'Nominal Lookup'!$B$1:$C$568,2,FALSE),"")</f>
        <v>S&amp;S - Software purchase and licences</v>
      </c>
      <c r="Q313" s="57" t="str">
        <f>IF($A313&lt;&gt;"",C313,"")</f>
        <v>10010180000064022</v>
      </c>
      <c r="R313" s="55" t="str">
        <f t="shared" si="15"/>
        <v>1018</v>
      </c>
      <c r="S313" s="55" t="str">
        <f t="shared" si="16"/>
        <v>64022</v>
      </c>
    </row>
    <row r="314" spans="1:19" x14ac:dyDescent="0.25">
      <c r="A314" s="5" t="s">
        <v>533</v>
      </c>
      <c r="B314" s="6">
        <v>45777</v>
      </c>
      <c r="C314" s="5" t="s">
        <v>534</v>
      </c>
      <c r="D314" s="52">
        <v>2574</v>
      </c>
      <c r="E314" s="5" t="s">
        <v>535</v>
      </c>
      <c r="F314" s="1"/>
      <c r="K314" s="54">
        <f t="shared" si="12"/>
        <v>45777</v>
      </c>
      <c r="L314" s="54" t="str">
        <f>IF($A314&lt;&gt;"",A314,"")</f>
        <v>000711</v>
      </c>
      <c r="M314" s="59">
        <f>IF($A314&lt;&gt;"",D314,"")</f>
        <v>2574</v>
      </c>
      <c r="N314" s="27" t="str">
        <f>IF($A314&lt;&gt;"",E314,"")</f>
        <v>Apple Retail UK</v>
      </c>
      <c r="O314" s="26" t="str">
        <f>IFERROR(VLOOKUP(R314*1,CC[[New Cost Centre]:[Description]],3,FALSE),"")</f>
        <v>Support To Elected Bodies</v>
      </c>
      <c r="P314" s="26" t="str">
        <f>IFERROR(VLOOKUP(S314*1,'Nominal Lookup'!$B$1:$C$568,2,FALSE),"")</f>
        <v>S&amp;S - Purchase of equipment</v>
      </c>
      <c r="Q314" s="57" t="str">
        <f>IF($A314&lt;&gt;"",C314,"")</f>
        <v>10020260000064000</v>
      </c>
      <c r="R314" s="55" t="str">
        <f t="shared" si="15"/>
        <v>2026</v>
      </c>
      <c r="S314" s="55" t="str">
        <f t="shared" si="16"/>
        <v>64000</v>
      </c>
    </row>
    <row r="315" spans="1:19" x14ac:dyDescent="0.25">
      <c r="A315" s="5" t="s">
        <v>537</v>
      </c>
      <c r="B315" s="6">
        <v>45777</v>
      </c>
      <c r="C315" s="5" t="s">
        <v>538</v>
      </c>
      <c r="D315" s="52">
        <v>2310</v>
      </c>
      <c r="E315" s="5" t="s">
        <v>539</v>
      </c>
      <c r="F315" s="1"/>
      <c r="K315" s="54">
        <f t="shared" si="12"/>
        <v>45777</v>
      </c>
      <c r="L315" s="54" t="str">
        <f>IF($A315&lt;&gt;"",A315,"")</f>
        <v>000713</v>
      </c>
      <c r="M315" s="59">
        <f>IF($A315&lt;&gt;"",D315,"")</f>
        <v>2310</v>
      </c>
      <c r="N315" s="27" t="str">
        <f>IF($A315&lt;&gt;"",E315,"")</f>
        <v>Quality Leisure</v>
      </c>
      <c r="O315" s="26" t="str">
        <f>IFERROR(VLOOKUP(R315*1,CC[[New Cost Centre]:[Description]],3,FALSE),"")</f>
        <v>Leisure Centres</v>
      </c>
      <c r="P315" s="26" t="str">
        <f>IFERROR(VLOOKUP(S315*1,'Nominal Lookup'!$B$1:$C$568,2,FALSE),"")</f>
        <v>S&amp;S - Sub contractors</v>
      </c>
      <c r="Q315" s="57" t="str">
        <f>IF($A315&lt;&gt;"",C315,"")</f>
        <v>10020240000064009</v>
      </c>
      <c r="R315" s="55" t="str">
        <f t="shared" si="15"/>
        <v>2024</v>
      </c>
      <c r="S315" s="55" t="str">
        <f t="shared" si="16"/>
        <v>64009</v>
      </c>
    </row>
    <row r="316" spans="1:19" x14ac:dyDescent="0.25">
      <c r="A316" s="5" t="s">
        <v>579</v>
      </c>
      <c r="B316" s="6">
        <v>45777</v>
      </c>
      <c r="C316" s="5" t="s">
        <v>97</v>
      </c>
      <c r="D316" s="52">
        <v>2220</v>
      </c>
      <c r="E316" s="5" t="s">
        <v>98</v>
      </c>
      <c r="F316" s="1"/>
      <c r="K316" s="54">
        <f t="shared" si="12"/>
        <v>45777</v>
      </c>
      <c r="L316" s="54" t="str">
        <f>IF($A316&lt;&gt;"",A316,"")</f>
        <v>000756</v>
      </c>
      <c r="M316" s="59">
        <f>IF($A316&lt;&gt;"",D316,"")</f>
        <v>2220</v>
      </c>
      <c r="N316" s="27" t="str">
        <f>IF($A316&lt;&gt;"",E316,"")</f>
        <v>Core Technology</v>
      </c>
      <c r="O316" s="26" t="str">
        <f>IFERROR(VLOOKUP(R316*1,CC[[New Cost Centre]:[Description]],3,FALSE),"")</f>
        <v>IT Service</v>
      </c>
      <c r="P316" s="26" t="str">
        <f>IFERROR(VLOOKUP(S316*1,'Nominal Lookup'!$B$1:$C$568,2,FALSE),"")</f>
        <v>S&amp;S - Maintenance of equipment</v>
      </c>
      <c r="Q316" s="57" t="str">
        <f>IF($A316&lt;&gt;"",C316,"")</f>
        <v>10020210000064002</v>
      </c>
      <c r="R316" s="55" t="str">
        <f t="shared" si="15"/>
        <v>2021</v>
      </c>
      <c r="S316" s="55" t="str">
        <f t="shared" si="16"/>
        <v>64002</v>
      </c>
    </row>
    <row r="317" spans="1:19" x14ac:dyDescent="0.25">
      <c r="A317" s="5" t="s">
        <v>580</v>
      </c>
      <c r="B317" s="6">
        <v>45777</v>
      </c>
      <c r="C317" s="5" t="s">
        <v>97</v>
      </c>
      <c r="D317" s="52">
        <v>2160</v>
      </c>
      <c r="E317" s="5" t="s">
        <v>98</v>
      </c>
      <c r="F317" s="1"/>
      <c r="K317" s="54">
        <f t="shared" si="12"/>
        <v>45777</v>
      </c>
      <c r="L317" s="54" t="str">
        <f>IF($A317&lt;&gt;"",A317,"")</f>
        <v>000757</v>
      </c>
      <c r="M317" s="59">
        <f>IF($A317&lt;&gt;"",D317,"")</f>
        <v>2160</v>
      </c>
      <c r="N317" s="27" t="str">
        <f>IF($A317&lt;&gt;"",E317,"")</f>
        <v>Core Technology</v>
      </c>
      <c r="O317" s="26" t="str">
        <f>IFERROR(VLOOKUP(R317*1,CC[[New Cost Centre]:[Description]],3,FALSE),"")</f>
        <v>IT Service</v>
      </c>
      <c r="P317" s="26" t="str">
        <f>IFERROR(VLOOKUP(S317*1,'Nominal Lookup'!$B$1:$C$568,2,FALSE),"")</f>
        <v>S&amp;S - Maintenance of equipment</v>
      </c>
      <c r="Q317" s="57" t="str">
        <f>IF($A317&lt;&gt;"",C317,"")</f>
        <v>10020210000064002</v>
      </c>
      <c r="R317" s="55" t="str">
        <f t="shared" si="15"/>
        <v>2021</v>
      </c>
      <c r="S317" s="55" t="str">
        <f t="shared" si="16"/>
        <v>64002</v>
      </c>
    </row>
    <row r="318" spans="1:19" x14ac:dyDescent="0.25">
      <c r="A318" s="5" t="s">
        <v>533</v>
      </c>
      <c r="B318" s="6">
        <v>45777</v>
      </c>
      <c r="C318" s="5" t="s">
        <v>534</v>
      </c>
      <c r="D318" s="52">
        <v>1404</v>
      </c>
      <c r="E318" s="5" t="s">
        <v>535</v>
      </c>
      <c r="F318" s="1"/>
      <c r="K318" s="54">
        <f t="shared" si="12"/>
        <v>45777</v>
      </c>
      <c r="L318" s="54" t="str">
        <f>IF($A318&lt;&gt;"",A318,"")</f>
        <v>000711</v>
      </c>
      <c r="M318" s="59">
        <f>IF($A318&lt;&gt;"",D318,"")</f>
        <v>1404</v>
      </c>
      <c r="N318" s="27" t="str">
        <f>IF($A318&lt;&gt;"",E318,"")</f>
        <v>Apple Retail UK</v>
      </c>
      <c r="O318" s="26" t="str">
        <f>IFERROR(VLOOKUP(R318*1,CC[[New Cost Centre]:[Description]],3,FALSE),"")</f>
        <v>Support To Elected Bodies</v>
      </c>
      <c r="P318" s="26" t="str">
        <f>IFERROR(VLOOKUP(S318*1,'Nominal Lookup'!$B$1:$C$568,2,FALSE),"")</f>
        <v>S&amp;S - Purchase of equipment</v>
      </c>
      <c r="Q318" s="57" t="str">
        <f>IF($A318&lt;&gt;"",C318,"")</f>
        <v>10020260000064000</v>
      </c>
      <c r="R318" s="55" t="str">
        <f t="shared" si="15"/>
        <v>2026</v>
      </c>
      <c r="S318" s="55" t="str">
        <f t="shared" si="16"/>
        <v>64000</v>
      </c>
    </row>
    <row r="319" spans="1:19" x14ac:dyDescent="0.25">
      <c r="A319" s="5" t="s">
        <v>2529</v>
      </c>
      <c r="B319" s="6">
        <v>45777</v>
      </c>
      <c r="C319" s="5" t="s">
        <v>63</v>
      </c>
      <c r="D319" s="52">
        <v>1342.8</v>
      </c>
      <c r="E319" s="5" t="s">
        <v>436</v>
      </c>
      <c r="F319" s="1"/>
      <c r="K319" s="54">
        <f t="shared" si="12"/>
        <v>45777</v>
      </c>
      <c r="L319" s="54" t="str">
        <f>IF($A319&lt;&gt;"",A319,"")</f>
        <v>000970</v>
      </c>
      <c r="M319" s="59">
        <f>IF($A319&lt;&gt;"",D319,"")</f>
        <v>1342.8</v>
      </c>
      <c r="N319" s="27" t="str">
        <f>IF($A319&lt;&gt;"",E319,"")</f>
        <v>Jade Security S</v>
      </c>
      <c r="O319" s="26" t="str">
        <f>IFERROR(VLOOKUP(R319*1,CC[[New Cost Centre]:[Description]],3,FALSE),"")</f>
        <v>Off Street Parking</v>
      </c>
      <c r="P319" s="26" t="str">
        <f>IFERROR(VLOOKUP(S319*1,'Nominal Lookup'!$B$1:$C$568,2,FALSE),"")</f>
        <v>S&amp;S - Ticket machines</v>
      </c>
      <c r="Q319" s="57" t="str">
        <f>IF($A319&lt;&gt;"",C319,"")</f>
        <v>10010180000064003</v>
      </c>
      <c r="R319" s="55" t="str">
        <f t="shared" si="15"/>
        <v>1018</v>
      </c>
      <c r="S319" s="55" t="str">
        <f t="shared" si="16"/>
        <v>64003</v>
      </c>
    </row>
    <row r="320" spans="1:19" x14ac:dyDescent="0.25">
      <c r="A320" s="5" t="s">
        <v>574</v>
      </c>
      <c r="B320" s="6">
        <v>45777</v>
      </c>
      <c r="C320" s="5" t="s">
        <v>75</v>
      </c>
      <c r="D320" s="52">
        <v>1080.44</v>
      </c>
      <c r="E320" s="5" t="s">
        <v>2362</v>
      </c>
      <c r="F320" s="1"/>
      <c r="K320" s="54">
        <f t="shared" si="12"/>
        <v>45777</v>
      </c>
      <c r="L320" s="54" t="str">
        <f>IF($A320&lt;&gt;"",A320,"")</f>
        <v>000752</v>
      </c>
      <c r="M320" s="59">
        <f>IF($A320&lt;&gt;"",D320,"")</f>
        <v>1080.44</v>
      </c>
      <c r="N320" s="27" t="str">
        <f>IF($A320&lt;&gt;"",E320,"")</f>
        <v>People Asset Management</v>
      </c>
      <c r="O320" s="26" t="str">
        <f>IFERROR(VLOOKUP(R320*1,CC[[New Cost Centre]:[Description]],3,FALSE),"")</f>
        <v>HR Contract</v>
      </c>
      <c r="P320" s="26" t="str">
        <f>IFERROR(VLOOKUP(S320*1,'Nominal Lookup'!$B$1:$C$568,2,FALSE),"")</f>
        <v>S&amp;S - Sub contractors</v>
      </c>
      <c r="Q320" s="57" t="str">
        <f>IF($A320&lt;&gt;"",C320,"")</f>
        <v>10020170000064009</v>
      </c>
      <c r="R320" s="55" t="str">
        <f t="shared" si="15"/>
        <v>2017</v>
      </c>
      <c r="S320" s="55" t="str">
        <f t="shared" si="16"/>
        <v>64009</v>
      </c>
    </row>
    <row r="321" spans="1:19" x14ac:dyDescent="0.25">
      <c r="A321" s="5" t="s">
        <v>559</v>
      </c>
      <c r="B321" s="6">
        <v>45777</v>
      </c>
      <c r="C321" s="5" t="s">
        <v>15</v>
      </c>
      <c r="D321" s="52">
        <v>920.56</v>
      </c>
      <c r="E321" s="5" t="s">
        <v>2161</v>
      </c>
      <c r="F321" s="1"/>
      <c r="K321" s="54">
        <f t="shared" si="12"/>
        <v>45777</v>
      </c>
      <c r="L321" s="54" t="str">
        <f>IF($A321&lt;&gt;"",A321,"")</f>
        <v>000742</v>
      </c>
      <c r="M321" s="59">
        <f>IF($A321&lt;&gt;"",D321,"")</f>
        <v>920.56</v>
      </c>
      <c r="N321" s="27" t="str">
        <f>IF($A321&lt;&gt;"",E321,"")</f>
        <v>VIVID Housing Ltd</v>
      </c>
      <c r="O321" s="26" t="str">
        <f>IFERROR(VLOOKUP(R321*1,CC[[New Cost Centre]:[Description]],3,FALSE),"")</f>
        <v>Housing Needs Service</v>
      </c>
      <c r="P321" s="26" t="str">
        <f>IFERROR(VLOOKUP(S321*1,'Nominal Lookup'!$B$1:$C$568,2,FALSE),"")</f>
        <v>S&amp;S - Homelessness Costs</v>
      </c>
      <c r="Q321" s="57" t="str">
        <f>IF($A321&lt;&gt;"",C321,"")</f>
        <v>10010160000064043</v>
      </c>
      <c r="R321" s="55" t="str">
        <f t="shared" si="15"/>
        <v>1016</v>
      </c>
      <c r="S321" s="55" t="str">
        <f t="shared" si="16"/>
        <v>64043</v>
      </c>
    </row>
    <row r="322" spans="1:19" x14ac:dyDescent="0.25">
      <c r="A322" s="5" t="s">
        <v>528</v>
      </c>
      <c r="B322" s="6">
        <v>45777</v>
      </c>
      <c r="C322" s="5" t="s">
        <v>494</v>
      </c>
      <c r="D322" s="52">
        <v>726.43</v>
      </c>
      <c r="E322" s="5" t="s">
        <v>2147</v>
      </c>
      <c r="F322" s="1"/>
      <c r="K322" s="54">
        <f t="shared" si="12"/>
        <v>45777</v>
      </c>
      <c r="L322" s="54" t="str">
        <f>IF($A322&lt;&gt;"",A322,"")</f>
        <v>000702</v>
      </c>
      <c r="M322" s="59">
        <f>IF($A322&lt;&gt;"",D322,"")</f>
        <v>726.43</v>
      </c>
      <c r="N322" s="27" t="str">
        <f>IF($A322&lt;&gt;"",E322,"")</f>
        <v>Venus Recruitment</v>
      </c>
      <c r="O322" s="26" t="str">
        <f>IFERROR(VLOOKUP(R322*1,CC[[New Cost Centre]:[Description]],3,FALSE),"")</f>
        <v>Business Support Staff</v>
      </c>
      <c r="P322" s="26" t="str">
        <f>IFERROR(VLOOKUP(S322*1,'Nominal Lookup'!$B$1:$C$568,2,FALSE),"")</f>
        <v>Salary - Agency Staff</v>
      </c>
      <c r="Q322" s="57" t="str">
        <f>IF($A322&lt;&gt;"",C322,"")</f>
        <v>10020020000060019</v>
      </c>
      <c r="R322" s="55" t="str">
        <f t="shared" si="15"/>
        <v>2002</v>
      </c>
      <c r="S322" s="55" t="str">
        <f t="shared" si="16"/>
        <v>60019</v>
      </c>
    </row>
    <row r="323" spans="1:19" x14ac:dyDescent="0.25">
      <c r="A323" s="5" t="s">
        <v>2530</v>
      </c>
      <c r="B323" s="6">
        <v>45777</v>
      </c>
      <c r="C323" s="5" t="s">
        <v>538</v>
      </c>
      <c r="D323" s="52">
        <v>714</v>
      </c>
      <c r="E323" s="5" t="s">
        <v>539</v>
      </c>
      <c r="F323" s="1"/>
      <c r="K323" s="54">
        <f t="shared" si="12"/>
        <v>45777</v>
      </c>
      <c r="L323" s="54" t="str">
        <f>IF($A323&lt;&gt;"",A323,"")</f>
        <v>000947</v>
      </c>
      <c r="M323" s="59">
        <f>IF($A323&lt;&gt;"",D323,"")</f>
        <v>714</v>
      </c>
      <c r="N323" s="27" t="str">
        <f>IF($A323&lt;&gt;"",E323,"")</f>
        <v>Quality Leisure</v>
      </c>
      <c r="O323" s="26" t="str">
        <f>IFERROR(VLOOKUP(R323*1,CC[[New Cost Centre]:[Description]],3,FALSE),"")</f>
        <v>Leisure Centres</v>
      </c>
      <c r="P323" s="26" t="str">
        <f>IFERROR(VLOOKUP(S323*1,'Nominal Lookup'!$B$1:$C$568,2,FALSE),"")</f>
        <v>S&amp;S - Sub contractors</v>
      </c>
      <c r="Q323" s="57" t="str">
        <f>IF($A323&lt;&gt;"",C323,"")</f>
        <v>10020240000064009</v>
      </c>
      <c r="R323" s="55" t="str">
        <f t="shared" si="15"/>
        <v>2024</v>
      </c>
      <c r="S323" s="55" t="str">
        <f t="shared" si="16"/>
        <v>64009</v>
      </c>
    </row>
    <row r="324" spans="1:19" x14ac:dyDescent="0.25">
      <c r="A324" s="5" t="s">
        <v>527</v>
      </c>
      <c r="B324" s="6">
        <v>45777</v>
      </c>
      <c r="C324" s="5" t="s">
        <v>494</v>
      </c>
      <c r="D324" s="52">
        <v>535.39</v>
      </c>
      <c r="E324" s="5" t="s">
        <v>2147</v>
      </c>
      <c r="F324" s="1"/>
      <c r="K324" s="54">
        <f t="shared" si="12"/>
        <v>45777</v>
      </c>
      <c r="L324" s="54" t="str">
        <f>IF($A324&lt;&gt;"",A324,"")</f>
        <v>000701</v>
      </c>
      <c r="M324" s="59">
        <f>IF($A324&lt;&gt;"",D324,"")</f>
        <v>535.39</v>
      </c>
      <c r="N324" s="27" t="str">
        <f>IF($A324&lt;&gt;"",E324,"")</f>
        <v>Venus Recruitment</v>
      </c>
      <c r="O324" s="26" t="str">
        <f>IFERROR(VLOOKUP(R324*1,CC[[New Cost Centre]:[Description]],3,FALSE),"")</f>
        <v>Business Support Staff</v>
      </c>
      <c r="P324" s="26" t="str">
        <f>IFERROR(VLOOKUP(S324*1,'Nominal Lookup'!$B$1:$C$568,2,FALSE),"")</f>
        <v>Salary - Agency Staff</v>
      </c>
      <c r="Q324" s="57" t="str">
        <f>IF($A324&lt;&gt;"",C324,"")</f>
        <v>10020020000060019</v>
      </c>
      <c r="R324" s="55" t="str">
        <f t="shared" si="15"/>
        <v>2002</v>
      </c>
      <c r="S324" s="55" t="str">
        <f t="shared" si="16"/>
        <v>60019</v>
      </c>
    </row>
    <row r="325" spans="1:19" x14ac:dyDescent="0.25">
      <c r="A325" s="5" t="s">
        <v>568</v>
      </c>
      <c r="B325" s="6">
        <v>45777</v>
      </c>
      <c r="C325" s="5" t="s">
        <v>97</v>
      </c>
      <c r="D325" s="52">
        <v>480</v>
      </c>
      <c r="E325" s="5" t="s">
        <v>98</v>
      </c>
      <c r="F325" s="1"/>
      <c r="K325" s="54">
        <f t="shared" ref="K325:K388" si="17">IF(B325&lt;&gt;"",B325,"")</f>
        <v>45777</v>
      </c>
      <c r="L325" s="54" t="str">
        <f>IF($A325&lt;&gt;"",A325,"")</f>
        <v>000748</v>
      </c>
      <c r="M325" s="59">
        <f>IF($A325&lt;&gt;"",D325,"")</f>
        <v>480</v>
      </c>
      <c r="N325" s="27" t="str">
        <f>IF($A325&lt;&gt;"",E325,"")</f>
        <v>Core Technology</v>
      </c>
      <c r="O325" s="26" t="str">
        <f>IFERROR(VLOOKUP(R325*1,CC[[New Cost Centre]:[Description]],3,FALSE),"")</f>
        <v>IT Service</v>
      </c>
      <c r="P325" s="26" t="str">
        <f>IFERROR(VLOOKUP(S325*1,'Nominal Lookup'!$B$1:$C$568,2,FALSE),"")</f>
        <v>S&amp;S - Maintenance of equipment</v>
      </c>
      <c r="Q325" s="57" t="str">
        <f>IF($A325&lt;&gt;"",C325,"")</f>
        <v>10020210000064002</v>
      </c>
      <c r="R325" s="55" t="str">
        <f t="shared" si="15"/>
        <v>2021</v>
      </c>
      <c r="S325" s="55" t="str">
        <f t="shared" si="16"/>
        <v>64002</v>
      </c>
    </row>
    <row r="326" spans="1:19" ht="25" x14ac:dyDescent="0.25">
      <c r="A326" s="5" t="s">
        <v>541</v>
      </c>
      <c r="B326" s="6">
        <v>45777</v>
      </c>
      <c r="C326" s="5" t="s">
        <v>542</v>
      </c>
      <c r="D326" s="52">
        <v>408</v>
      </c>
      <c r="E326" s="5" t="s">
        <v>2531</v>
      </c>
      <c r="F326" s="1"/>
      <c r="K326" s="54">
        <f t="shared" si="17"/>
        <v>45777</v>
      </c>
      <c r="L326" s="54" t="str">
        <f>IF($A326&lt;&gt;"",A326,"")</f>
        <v>000717</v>
      </c>
      <c r="M326" s="59">
        <f>IF($A326&lt;&gt;"",D326,"")</f>
        <v>408</v>
      </c>
      <c r="N326" s="27" t="str">
        <f>IF($A326&lt;&gt;"",E326,"")</f>
        <v>Quantified Tree Risk Assessment Ltd</v>
      </c>
      <c r="O326" s="26" t="str">
        <f>IFERROR(VLOOKUP(R326*1,CC[[New Cost Centre]:[Description]],3,FALSE),"")</f>
        <v>Environment Promotion Strategy</v>
      </c>
      <c r="P326" s="26" t="str">
        <f>IFERROR(VLOOKUP(S326*1,'Nominal Lookup'!$B$1:$C$568,2,FALSE),"")</f>
        <v xml:space="preserve">Salary - Training </v>
      </c>
      <c r="Q326" s="57" t="str">
        <f>IF($A326&lt;&gt;"",C326,"")</f>
        <v>10010110000060018</v>
      </c>
      <c r="R326" s="55" t="str">
        <f t="shared" si="15"/>
        <v>1011</v>
      </c>
      <c r="S326" s="55" t="str">
        <f t="shared" si="16"/>
        <v>60018</v>
      </c>
    </row>
    <row r="327" spans="1:19" x14ac:dyDescent="0.25">
      <c r="A327" s="5" t="s">
        <v>589</v>
      </c>
      <c r="B327" s="6">
        <v>45777</v>
      </c>
      <c r="C327" s="5" t="s">
        <v>150</v>
      </c>
      <c r="D327" s="52">
        <v>277.44</v>
      </c>
      <c r="E327" s="5" t="s">
        <v>151</v>
      </c>
      <c r="F327" s="1"/>
      <c r="K327" s="54">
        <f t="shared" si="17"/>
        <v>45777</v>
      </c>
      <c r="L327" s="54" t="str">
        <f>IF($A327&lt;&gt;"",A327,"")</f>
        <v>000785</v>
      </c>
      <c r="M327" s="59">
        <f>IF($A327&lt;&gt;"",D327,"")</f>
        <v>277.44</v>
      </c>
      <c r="N327" s="27" t="str">
        <f>IF($A327&lt;&gt;"",E327,"")</f>
        <v>Chipside Ltd</v>
      </c>
      <c r="O327" s="26" t="str">
        <f>IFERROR(VLOOKUP(R327*1,CC[[New Cost Centre]:[Description]],3,FALSE),"")</f>
        <v>Off Street Parking</v>
      </c>
      <c r="P327" s="26" t="str">
        <f>IFERROR(VLOOKUP(S327*1,'Nominal Lookup'!$B$1:$C$568,2,FALSE),"")</f>
        <v>S&amp;S - Software purchase and licences</v>
      </c>
      <c r="Q327" s="57" t="str">
        <f>IF($A327&lt;&gt;"",C327,"")</f>
        <v>10010180000064022</v>
      </c>
      <c r="R327" s="55" t="str">
        <f t="shared" si="15"/>
        <v>1018</v>
      </c>
      <c r="S327" s="55" t="str">
        <f t="shared" si="16"/>
        <v>64022</v>
      </c>
    </row>
    <row r="328" spans="1:19" x14ac:dyDescent="0.25">
      <c r="A328" s="5" t="s">
        <v>590</v>
      </c>
      <c r="B328" s="6">
        <v>45777</v>
      </c>
      <c r="C328" s="5" t="s">
        <v>408</v>
      </c>
      <c r="D328" s="52">
        <v>276.54000000000002</v>
      </c>
      <c r="E328" s="5" t="s">
        <v>2532</v>
      </c>
      <c r="F328" s="1"/>
      <c r="K328" s="54">
        <f t="shared" si="17"/>
        <v>45777</v>
      </c>
      <c r="L328" s="54" t="str">
        <f>IF($A328&lt;&gt;"",A328,"")</f>
        <v>000786</v>
      </c>
      <c r="M328" s="59">
        <f>IF($A328&lt;&gt;"",D328,"")</f>
        <v>276.54000000000002</v>
      </c>
      <c r="N328" s="27" t="str">
        <f>IF($A328&lt;&gt;"",E328,"")</f>
        <v xml:space="preserve">Language Line </v>
      </c>
      <c r="O328" s="26" t="str">
        <f>IFERROR(VLOOKUP(R328*1,CC[[New Cost Centre]:[Description]],3,FALSE),"")</f>
        <v>Business Support Staff</v>
      </c>
      <c r="P328" s="26" t="str">
        <f>IFERROR(VLOOKUP(S328*1,'Nominal Lookup'!$B$1:$C$568,2,FALSE),"")</f>
        <v>S&amp;S - Sub contractors</v>
      </c>
      <c r="Q328" s="57" t="str">
        <f>IF($A328&lt;&gt;"",C328,"")</f>
        <v>10020020000064009</v>
      </c>
      <c r="R328" s="55" t="str">
        <f t="shared" si="15"/>
        <v>2002</v>
      </c>
      <c r="S328" s="55" t="str">
        <f t="shared" si="16"/>
        <v>64009</v>
      </c>
    </row>
    <row r="329" spans="1:19" x14ac:dyDescent="0.25">
      <c r="A329" s="5" t="s">
        <v>569</v>
      </c>
      <c r="B329" s="6">
        <v>45777</v>
      </c>
      <c r="C329" s="5" t="s">
        <v>167</v>
      </c>
      <c r="D329" s="52">
        <v>274.49</v>
      </c>
      <c r="E329" s="5" t="s">
        <v>2533</v>
      </c>
      <c r="F329" s="1"/>
      <c r="K329" s="54">
        <f t="shared" si="17"/>
        <v>45777</v>
      </c>
      <c r="L329" s="54" t="str">
        <f>IF($A329&lt;&gt;"",A329,"")</f>
        <v>000749</v>
      </c>
      <c r="M329" s="59">
        <f>IF($A329&lt;&gt;"",D329,"")</f>
        <v>274.49</v>
      </c>
      <c r="N329" s="27" t="str">
        <f>IF($A329&lt;&gt;"",E329,"")</f>
        <v>Grundon Waste Management</v>
      </c>
      <c r="O329" s="26" t="str">
        <f>IFERROR(VLOOKUP(R329*1,CC[[New Cost Centre]:[Description]],3,FALSE),"")</f>
        <v>Admin Bldgs - R &amp; M</v>
      </c>
      <c r="P329" s="26" t="str">
        <f>IFERROR(VLOOKUP(S329*1,'Nominal Lookup'!$B$1:$C$568,2,FALSE),"")</f>
        <v>S&amp;S - Waste collection services</v>
      </c>
      <c r="Q329" s="57" t="str">
        <f>IF($A329&lt;&gt;"",C329,"")</f>
        <v>10020010000064040</v>
      </c>
      <c r="R329" s="55" t="str">
        <f t="shared" si="15"/>
        <v>2001</v>
      </c>
      <c r="S329" s="55" t="str">
        <f t="shared" si="16"/>
        <v>64040</v>
      </c>
    </row>
    <row r="330" spans="1:19" ht="25" x14ac:dyDescent="0.25">
      <c r="A330" s="5" t="s">
        <v>511</v>
      </c>
      <c r="B330" s="6">
        <v>45776</v>
      </c>
      <c r="C330" s="5" t="s">
        <v>512</v>
      </c>
      <c r="D330" s="52">
        <v>117656.4</v>
      </c>
      <c r="E330" s="5" t="s">
        <v>2240</v>
      </c>
      <c r="F330" s="1"/>
      <c r="K330" s="54">
        <f t="shared" si="17"/>
        <v>45776</v>
      </c>
      <c r="L330" s="54" t="str">
        <f>IF($A330&lt;&gt;"",A330,"")</f>
        <v>000663</v>
      </c>
      <c r="M330" s="59">
        <f>IF($A330&lt;&gt;"",D330,"")</f>
        <v>117656.4</v>
      </c>
      <c r="N330" s="27" t="str">
        <f>IF($A330&lt;&gt;"",E330,"")</f>
        <v>South Oxfordshire</v>
      </c>
      <c r="O330" s="26" t="str">
        <f>IFERROR(VLOOKUP(R330*1,CC[[New Cost Centre]:[Description]],3,FALSE),"")</f>
        <v>5 Council Contract - Capita</v>
      </c>
      <c r="P330" s="26" t="str">
        <f>IFERROR(VLOOKUP(S330*1,'Nominal Lookup'!$B$1:$C$568,2,FALSE),"")</f>
        <v xml:space="preserve">General - Payment to Statutory Authorities </v>
      </c>
      <c r="Q330" s="57" t="str">
        <f>IF($A330&lt;&gt;"",C330,"")</f>
        <v>10020030000065000</v>
      </c>
      <c r="R330" s="55" t="str">
        <f t="shared" si="15"/>
        <v>2003</v>
      </c>
      <c r="S330" s="55" t="str">
        <f t="shared" si="16"/>
        <v>65000</v>
      </c>
    </row>
    <row r="331" spans="1:19" x14ac:dyDescent="0.25">
      <c r="A331" s="5" t="s">
        <v>529</v>
      </c>
      <c r="B331" s="6">
        <v>45776</v>
      </c>
      <c r="C331" s="5" t="s">
        <v>12</v>
      </c>
      <c r="D331" s="52">
        <v>3248.83</v>
      </c>
      <c r="E331" s="5" t="s">
        <v>41</v>
      </c>
      <c r="F331" s="1"/>
      <c r="K331" s="54">
        <f t="shared" si="17"/>
        <v>45776</v>
      </c>
      <c r="L331" s="54" t="str">
        <f>IF($A331&lt;&gt;"",A331,"")</f>
        <v>000704</v>
      </c>
      <c r="M331" s="59">
        <f>IF($A331&lt;&gt;"",D331,"")</f>
        <v>3248.83</v>
      </c>
      <c r="N331" s="27" t="str">
        <f>IF($A331&lt;&gt;"",E331,"")</f>
        <v>Hays Specialist</v>
      </c>
      <c r="O331" s="26" t="str">
        <f>IFERROR(VLOOKUP(R331*1,CC[[New Cost Centre]:[Description]],3,FALSE),"")</f>
        <v>FinanceSystem</v>
      </c>
      <c r="P331" s="26" t="str">
        <f>IFERROR(VLOOKUP(S331*1,'Nominal Lookup'!$B$1:$C$568,2,FALSE),"")</f>
        <v>Cap - Other professional services</v>
      </c>
      <c r="Q331" s="57" t="str">
        <f>IF($A331&lt;&gt;"",C331,"")</f>
        <v>10026020000069000</v>
      </c>
      <c r="R331" s="55" t="str">
        <f t="shared" si="15"/>
        <v>2602</v>
      </c>
      <c r="S331" s="55" t="str">
        <f t="shared" si="16"/>
        <v>69000</v>
      </c>
    </row>
    <row r="332" spans="1:19" x14ac:dyDescent="0.25">
      <c r="A332" s="5" t="s">
        <v>508</v>
      </c>
      <c r="B332" s="6">
        <v>45776</v>
      </c>
      <c r="C332" s="5" t="s">
        <v>63</v>
      </c>
      <c r="D332" s="52">
        <v>1587.4</v>
      </c>
      <c r="E332" s="5" t="s">
        <v>64</v>
      </c>
      <c r="F332" s="1"/>
      <c r="K332" s="54">
        <f t="shared" si="17"/>
        <v>45776</v>
      </c>
      <c r="L332" s="54" t="str">
        <f>IF($A332&lt;&gt;"",A332,"")</f>
        <v>000659</v>
      </c>
      <c r="M332" s="59">
        <f>IF($A332&lt;&gt;"",D332,"")</f>
        <v>1587.4</v>
      </c>
      <c r="N332" s="27" t="str">
        <f>IF($A332&lt;&gt;"",E332,"")</f>
        <v>Flowbird Smart</v>
      </c>
      <c r="O332" s="26" t="str">
        <f>IFERROR(VLOOKUP(R332*1,CC[[New Cost Centre]:[Description]],3,FALSE),"")</f>
        <v>Off Street Parking</v>
      </c>
      <c r="P332" s="26" t="str">
        <f>IFERROR(VLOOKUP(S332*1,'Nominal Lookup'!$B$1:$C$568,2,FALSE),"")</f>
        <v>S&amp;S - Ticket machines</v>
      </c>
      <c r="Q332" s="57" t="str">
        <f>IF($A332&lt;&gt;"",C332,"")</f>
        <v>10010180000064003</v>
      </c>
      <c r="R332" s="55" t="str">
        <f t="shared" si="15"/>
        <v>1018</v>
      </c>
      <c r="S332" s="55" t="str">
        <f t="shared" si="16"/>
        <v>64003</v>
      </c>
    </row>
    <row r="333" spans="1:19" x14ac:dyDescent="0.25">
      <c r="A333" s="5" t="s">
        <v>615</v>
      </c>
      <c r="B333" s="6">
        <v>45776</v>
      </c>
      <c r="C333" s="5" t="s">
        <v>87</v>
      </c>
      <c r="D333" s="52">
        <v>1452</v>
      </c>
      <c r="E333" s="5" t="s">
        <v>2145</v>
      </c>
      <c r="F333" s="1"/>
      <c r="K333" s="54">
        <f t="shared" si="17"/>
        <v>45776</v>
      </c>
      <c r="L333" s="54" t="str">
        <f>IF($A333&lt;&gt;"",A333,"")</f>
        <v>000837</v>
      </c>
      <c r="M333" s="59">
        <f>IF($A333&lt;&gt;"",D333,"")</f>
        <v>1452</v>
      </c>
      <c r="N333" s="27" t="str">
        <f>IF($A333&lt;&gt;"",E333,"")</f>
        <v>Vivid Resourcing</v>
      </c>
      <c r="O333" s="26" t="str">
        <f>IFERROR(VLOOKUP(R333*1,CC[[New Cost Centre]:[Description]],3,FALSE),"")</f>
        <v>Env Health Commercial</v>
      </c>
      <c r="P333" s="26" t="str">
        <f>IFERROR(VLOOKUP(S333*1,'Nominal Lookup'!$B$1:$C$568,2,FALSE),"")</f>
        <v>Salary - Agency Staff</v>
      </c>
      <c r="Q333" s="57" t="str">
        <f>IF($A333&lt;&gt;"",C333,"")</f>
        <v>10030040000060019</v>
      </c>
      <c r="R333" s="55" t="str">
        <f t="shared" si="15"/>
        <v>3004</v>
      </c>
      <c r="S333" s="55" t="str">
        <f t="shared" si="16"/>
        <v>60019</v>
      </c>
    </row>
    <row r="334" spans="1:19" x14ac:dyDescent="0.25">
      <c r="A334" s="5" t="s">
        <v>514</v>
      </c>
      <c r="B334" s="6">
        <v>45776</v>
      </c>
      <c r="C334" s="5" t="s">
        <v>94</v>
      </c>
      <c r="D334" s="52">
        <v>1200</v>
      </c>
      <c r="E334" s="5" t="s">
        <v>2534</v>
      </c>
      <c r="F334" s="1"/>
      <c r="K334" s="54">
        <f t="shared" si="17"/>
        <v>45776</v>
      </c>
      <c r="L334" s="54" t="str">
        <f>IF($A334&lt;&gt;"",A334,"")</f>
        <v>000664</v>
      </c>
      <c r="M334" s="59">
        <f>IF($A334&lt;&gt;"",D334,"")</f>
        <v>1200</v>
      </c>
      <c r="N334" s="27" t="str">
        <f>IF($A334&lt;&gt;"",E334,"")</f>
        <v>Knight Land Management</v>
      </c>
      <c r="O334" s="26" t="str">
        <f>IFERROR(VLOOKUP(R334*1,CC[[New Cost Centre]:[Description]],3,FALSE),"")</f>
        <v>Odiham Common</v>
      </c>
      <c r="P334" s="26" t="str">
        <f>IFERROR(VLOOKUP(S334*1,'Nominal Lookup'!$B$1:$C$568,2,FALSE),"")</f>
        <v>S&amp;S - Sub contractors</v>
      </c>
      <c r="Q334" s="57" t="str">
        <f>IF($A334&lt;&gt;"",C334,"")</f>
        <v>10010170000064009</v>
      </c>
      <c r="R334" s="55" t="str">
        <f t="shared" si="15"/>
        <v>1017</v>
      </c>
      <c r="S334" s="55" t="str">
        <f t="shared" si="16"/>
        <v>64009</v>
      </c>
    </row>
    <row r="335" spans="1:19" x14ac:dyDescent="0.25">
      <c r="A335" s="5" t="s">
        <v>492</v>
      </c>
      <c r="B335" s="6">
        <v>45776</v>
      </c>
      <c r="C335" s="5" t="s">
        <v>379</v>
      </c>
      <c r="D335" s="52">
        <v>1144</v>
      </c>
      <c r="E335" s="5" t="s">
        <v>2145</v>
      </c>
      <c r="F335" s="1"/>
      <c r="K335" s="54">
        <f t="shared" si="17"/>
        <v>45776</v>
      </c>
      <c r="L335" s="54" t="str">
        <f>IF($A335&lt;&gt;"",A335,"")</f>
        <v>000629</v>
      </c>
      <c r="M335" s="59">
        <f>IF($A335&lt;&gt;"",D335,"")</f>
        <v>1144</v>
      </c>
      <c r="N335" s="27" t="str">
        <f>IF($A335&lt;&gt;"",E335,"")</f>
        <v>Vivid Resourcing</v>
      </c>
      <c r="O335" s="26" t="str">
        <f>IFERROR(VLOOKUP(R335*1,CC[[New Cost Centre]:[Description]],3,FALSE),"")</f>
        <v>Planning Development</v>
      </c>
      <c r="P335" s="26" t="str">
        <f>IFERROR(VLOOKUP(S335*1,'Nominal Lookup'!$B$1:$C$568,2,FALSE),"")</f>
        <v>Salary - Agency Staff</v>
      </c>
      <c r="Q335" s="57" t="str">
        <f>IF($A335&lt;&gt;"",C335,"")</f>
        <v>10030110000060019</v>
      </c>
      <c r="R335" s="55" t="str">
        <f t="shared" si="15"/>
        <v>3011</v>
      </c>
      <c r="S335" s="55" t="str">
        <f t="shared" si="16"/>
        <v>60019</v>
      </c>
    </row>
    <row r="336" spans="1:19" x14ac:dyDescent="0.25">
      <c r="A336" s="5" t="s">
        <v>507</v>
      </c>
      <c r="B336" s="6">
        <v>45776</v>
      </c>
      <c r="C336" s="5" t="s">
        <v>60</v>
      </c>
      <c r="D336" s="52">
        <v>360</v>
      </c>
      <c r="E336" s="5" t="s">
        <v>208</v>
      </c>
      <c r="F336" s="1"/>
      <c r="K336" s="54">
        <f t="shared" si="17"/>
        <v>45776</v>
      </c>
      <c r="L336" s="54" t="str">
        <f>IF($A336&lt;&gt;"",A336,"")</f>
        <v>000639</v>
      </c>
      <c r="M336" s="59">
        <f>IF($A336&lt;&gt;"",D336,"")</f>
        <v>360</v>
      </c>
      <c r="N336" s="27" t="str">
        <f>IF($A336&lt;&gt;"",E336,"")</f>
        <v>Sundry BACS</v>
      </c>
      <c r="O336" s="26" t="str">
        <f>IFERROR(VLOOKUP(R336*1,CC[[New Cost Centre]:[Description]],3,FALSE),"")</f>
        <v>HR Contract</v>
      </c>
      <c r="P336" s="26" t="str">
        <f>IFERROR(VLOOKUP(S336*1,'Nominal Lookup'!$B$1:$C$568,2,FALSE),"")</f>
        <v xml:space="preserve">Salary - Training </v>
      </c>
      <c r="Q336" s="57" t="str">
        <f>IF($A336&lt;&gt;"",C336,"")</f>
        <v>10020170000060018</v>
      </c>
      <c r="R336" s="55" t="str">
        <f t="shared" si="15"/>
        <v>2017</v>
      </c>
      <c r="S336" s="55" t="str">
        <f t="shared" si="16"/>
        <v>60018</v>
      </c>
    </row>
    <row r="337" spans="1:19" x14ac:dyDescent="0.25">
      <c r="A337" s="5" t="s">
        <v>463</v>
      </c>
      <c r="B337" s="6">
        <v>45775</v>
      </c>
      <c r="C337" s="5" t="s">
        <v>464</v>
      </c>
      <c r="D337" s="52">
        <v>4350</v>
      </c>
      <c r="E337" s="5" t="s">
        <v>208</v>
      </c>
      <c r="F337" s="1"/>
      <c r="K337" s="54">
        <f t="shared" si="17"/>
        <v>45775</v>
      </c>
      <c r="L337" s="54" t="str">
        <f>IF($A337&lt;&gt;"",A337,"")</f>
        <v>000597</v>
      </c>
      <c r="M337" s="59">
        <f>IF($A337&lt;&gt;"",D337,"")</f>
        <v>4350</v>
      </c>
      <c r="N337" s="27" t="str">
        <f>IF($A337&lt;&gt;"",E337,"")</f>
        <v>Sundry BACS</v>
      </c>
      <c r="O337" s="26" t="str">
        <f>IFERROR(VLOOKUP(R337*1,CC[[New Cost Centre]:[Description]],3,FALSE),"")</f>
        <v>Climate Change</v>
      </c>
      <c r="P337" s="26" t="str">
        <f>IFERROR(VLOOKUP(S337*1,'Nominal Lookup'!$B$1:$C$568,2,FALSE),"")</f>
        <v>Inc - Other government grants</v>
      </c>
      <c r="Q337" s="57" t="str">
        <f>IF($A337&lt;&gt;"",C337,"")</f>
        <v>10020060000040007</v>
      </c>
      <c r="R337" s="55" t="str">
        <f t="shared" si="15"/>
        <v>2006</v>
      </c>
      <c r="S337" s="55" t="str">
        <f t="shared" si="16"/>
        <v>40007</v>
      </c>
    </row>
    <row r="338" spans="1:19" x14ac:dyDescent="0.25">
      <c r="A338" s="5" t="s">
        <v>461</v>
      </c>
      <c r="B338" s="6">
        <v>45775</v>
      </c>
      <c r="C338" s="5" t="s">
        <v>462</v>
      </c>
      <c r="D338" s="52">
        <v>3915.6</v>
      </c>
      <c r="E338" s="5" t="s">
        <v>2168</v>
      </c>
      <c r="F338" s="1"/>
      <c r="K338" s="54">
        <f t="shared" si="17"/>
        <v>45775</v>
      </c>
      <c r="L338" s="54" t="str">
        <f>IF($A338&lt;&gt;"",A338,"")</f>
        <v>000596</v>
      </c>
      <c r="M338" s="59">
        <f>IF($A338&lt;&gt;"",D338,"")</f>
        <v>3915.6</v>
      </c>
      <c r="N338" s="27" t="str">
        <f>IF($A338&lt;&gt;"",E338,"")</f>
        <v>Hampshire CC</v>
      </c>
      <c r="O338" s="26" t="str">
        <f>IFERROR(VLOOKUP(R338*1,CC[[New Cost Centre]:[Description]],3,FALSE),"")</f>
        <v>Local Land Charges</v>
      </c>
      <c r="P338" s="26" t="str">
        <f>IFERROR(VLOOKUP(S338*1,'Nominal Lookup'!$B$1:$C$568,2,FALSE),"")</f>
        <v>S&amp;S - Fees and hired services</v>
      </c>
      <c r="Q338" s="57" t="str">
        <f>IF($A338&lt;&gt;"",C338,"")</f>
        <v>10020220000064011</v>
      </c>
      <c r="R338" s="55" t="str">
        <f t="shared" si="15"/>
        <v>2022</v>
      </c>
      <c r="S338" s="55" t="str">
        <f t="shared" si="16"/>
        <v>64011</v>
      </c>
    </row>
    <row r="339" spans="1:19" x14ac:dyDescent="0.25">
      <c r="A339" s="5" t="s">
        <v>477</v>
      </c>
      <c r="B339" s="6">
        <v>45775</v>
      </c>
      <c r="C339" s="5" t="s">
        <v>28</v>
      </c>
      <c r="D339" s="52">
        <v>2697.6</v>
      </c>
      <c r="E339" s="5" t="s">
        <v>29</v>
      </c>
      <c r="F339" s="1"/>
      <c r="K339" s="54">
        <f t="shared" si="17"/>
        <v>45775</v>
      </c>
      <c r="L339" s="54" t="str">
        <f>IF($A339&lt;&gt;"",A339,"")</f>
        <v>000607</v>
      </c>
      <c r="M339" s="59">
        <f>IF($A339&lt;&gt;"",D339,"")</f>
        <v>2697.6</v>
      </c>
      <c r="N339" s="27" t="str">
        <f>IF($A339&lt;&gt;"",E339,"")</f>
        <v>Land Use Consul</v>
      </c>
      <c r="O339" s="26" t="str">
        <f>IFERROR(VLOOKUP(R339*1,CC[[New Cost Centre]:[Description]],3,FALSE),"")</f>
        <v>Grounds Mtn Contract</v>
      </c>
      <c r="P339" s="26" t="str">
        <f>IFERROR(VLOOKUP(S339*1,'Nominal Lookup'!$B$1:$C$568,2,FALSE),"")</f>
        <v>S&amp;S - Fees and hired services</v>
      </c>
      <c r="Q339" s="57" t="str">
        <f>IF($A339&lt;&gt;"",C339,"")</f>
        <v>10010120000064011</v>
      </c>
      <c r="R339" s="55" t="str">
        <f t="shared" si="15"/>
        <v>1012</v>
      </c>
      <c r="S339" s="55" t="str">
        <f t="shared" si="16"/>
        <v>64011</v>
      </c>
    </row>
    <row r="340" spans="1:19" x14ac:dyDescent="0.25">
      <c r="A340" s="5" t="s">
        <v>468</v>
      </c>
      <c r="B340" s="6">
        <v>45775</v>
      </c>
      <c r="C340" s="5" t="s">
        <v>385</v>
      </c>
      <c r="D340" s="52">
        <v>683.45</v>
      </c>
      <c r="E340" s="5" t="s">
        <v>2276</v>
      </c>
      <c r="F340" s="1"/>
      <c r="K340" s="54">
        <f t="shared" si="17"/>
        <v>45775</v>
      </c>
      <c r="L340" s="54" t="str">
        <f>IF($A340&lt;&gt;"",A340,"")</f>
        <v>000601</v>
      </c>
      <c r="M340" s="59">
        <f>IF($A340&lt;&gt;"",D340,"")</f>
        <v>683.45</v>
      </c>
      <c r="N340" s="27" t="str">
        <f>IF($A340&lt;&gt;"",E340,"")</f>
        <v>Royal Mail Group</v>
      </c>
      <c r="O340" s="26" t="str">
        <f>IFERROR(VLOOKUP(R340*1,CC[[New Cost Centre]:[Description]],3,FALSE),"")</f>
        <v>Rechargeable Elections</v>
      </c>
      <c r="P340" s="26" t="str">
        <f>IFERROR(VLOOKUP(S340*1,'Nominal Lookup'!$B$1:$C$568,2,FALSE),"")</f>
        <v>S&amp;S - Postage costs</v>
      </c>
      <c r="Q340" s="57" t="str">
        <f>IF($A340&lt;&gt;"",C340,"")</f>
        <v>10020313000064019</v>
      </c>
      <c r="R340" s="55" t="str">
        <f t="shared" si="15"/>
        <v>2031</v>
      </c>
      <c r="S340" s="55" t="str">
        <f t="shared" si="16"/>
        <v>64019</v>
      </c>
    </row>
    <row r="341" spans="1:19" x14ac:dyDescent="0.25">
      <c r="A341" s="5" t="s">
        <v>467</v>
      </c>
      <c r="B341" s="6">
        <v>45775</v>
      </c>
      <c r="C341" s="5" t="s">
        <v>46</v>
      </c>
      <c r="D341" s="52">
        <v>280.08</v>
      </c>
      <c r="E341" s="5" t="s">
        <v>2212</v>
      </c>
      <c r="F341" s="1"/>
      <c r="K341" s="54">
        <f t="shared" si="17"/>
        <v>45775</v>
      </c>
      <c r="L341" s="54" t="str">
        <f>IF($A341&lt;&gt;"",A341,"")</f>
        <v>000600</v>
      </c>
      <c r="M341" s="59">
        <f>IF($A341&lt;&gt;"",D341,"")</f>
        <v>280.08</v>
      </c>
      <c r="N341" s="27" t="str">
        <f>IF($A341&lt;&gt;"",E341,"")</f>
        <v>Redacted Personal Data</v>
      </c>
      <c r="O341" s="26" t="str">
        <f>IFERROR(VLOOKUP(R341*1,CC[[New Cost Centre]:[Description]],3,FALSE),"")</f>
        <v>Housing Needs Service</v>
      </c>
      <c r="P341" s="26" t="str">
        <f>IFERROR(VLOOKUP(S341*1,'Nominal Lookup'!$B$1:$C$568,2,FALSE),"")</f>
        <v>Transf - HB Rent Deposit Pmnt</v>
      </c>
      <c r="Q341" s="57" t="str">
        <f>IF($A341&lt;&gt;"",C341,"")</f>
        <v>10010160000066003</v>
      </c>
      <c r="R341" s="55" t="str">
        <f t="shared" ref="R341:R404" si="18">MID(Q341,4,4)</f>
        <v>1016</v>
      </c>
      <c r="S341" s="55" t="str">
        <f t="shared" ref="S341:S404" si="19">MID(Q341,13,6)</f>
        <v>66003</v>
      </c>
    </row>
    <row r="342" spans="1:19" x14ac:dyDescent="0.25">
      <c r="A342" s="5" t="s">
        <v>509</v>
      </c>
      <c r="B342" s="6">
        <v>45775</v>
      </c>
      <c r="C342" s="5" t="s">
        <v>22</v>
      </c>
      <c r="D342" s="52">
        <v>278.39999999999998</v>
      </c>
      <c r="E342" s="5" t="s">
        <v>2201</v>
      </c>
      <c r="F342" s="1"/>
      <c r="K342" s="54">
        <f t="shared" si="17"/>
        <v>45775</v>
      </c>
      <c r="L342" s="54" t="str">
        <f>IF($A342&lt;&gt;"",A342,"")</f>
        <v>000661</v>
      </c>
      <c r="M342" s="59">
        <f>IF($A342&lt;&gt;"",D342,"")</f>
        <v>278.39999999999998</v>
      </c>
      <c r="N342" s="27" t="str">
        <f>IF($A342&lt;&gt;"",E342,"")</f>
        <v>Collard Environmental</v>
      </c>
      <c r="O342" s="26" t="str">
        <f>IFERROR(VLOOKUP(R342*1,CC[[New Cost Centre]:[Description]],3,FALSE),"")</f>
        <v>Environment Promotion Strategy</v>
      </c>
      <c r="P342" s="26" t="str">
        <f>IFERROR(VLOOKUP(S342*1,'Nominal Lookup'!$B$1:$C$568,2,FALSE),"")</f>
        <v>S&amp;S - Purchase of equipment</v>
      </c>
      <c r="Q342" s="57" t="str">
        <f>IF($A342&lt;&gt;"",C342,"")</f>
        <v>10010110000064000</v>
      </c>
      <c r="R342" s="55" t="str">
        <f t="shared" si="18"/>
        <v>1011</v>
      </c>
      <c r="S342" s="55" t="str">
        <f t="shared" si="19"/>
        <v>64000</v>
      </c>
    </row>
    <row r="343" spans="1:19" x14ac:dyDescent="0.25">
      <c r="A343" s="5" t="s">
        <v>510</v>
      </c>
      <c r="B343" s="6">
        <v>45775</v>
      </c>
      <c r="C343" s="5" t="s">
        <v>22</v>
      </c>
      <c r="D343" s="52">
        <v>278.39999999999998</v>
      </c>
      <c r="E343" s="5" t="s">
        <v>2201</v>
      </c>
      <c r="F343" s="1"/>
      <c r="K343" s="54">
        <f t="shared" si="17"/>
        <v>45775</v>
      </c>
      <c r="L343" s="54" t="str">
        <f>IF($A343&lt;&gt;"",A343,"")</f>
        <v>000662</v>
      </c>
      <c r="M343" s="59">
        <f>IF($A343&lt;&gt;"",D343,"")</f>
        <v>278.39999999999998</v>
      </c>
      <c r="N343" s="27" t="str">
        <f>IF($A343&lt;&gt;"",E343,"")</f>
        <v>Collard Environmental</v>
      </c>
      <c r="O343" s="26" t="str">
        <f>IFERROR(VLOOKUP(R343*1,CC[[New Cost Centre]:[Description]],3,FALSE),"")</f>
        <v>Environment Promotion Strategy</v>
      </c>
      <c r="P343" s="26" t="str">
        <f>IFERROR(VLOOKUP(S343*1,'Nominal Lookup'!$B$1:$C$568,2,FALSE),"")</f>
        <v>S&amp;S - Purchase of equipment</v>
      </c>
      <c r="Q343" s="57" t="str">
        <f>IF($A343&lt;&gt;"",C343,"")</f>
        <v>10010110000064000</v>
      </c>
      <c r="R343" s="55" t="str">
        <f t="shared" si="18"/>
        <v>1011</v>
      </c>
      <c r="S343" s="55" t="str">
        <f t="shared" si="19"/>
        <v>64000</v>
      </c>
    </row>
    <row r="344" spans="1:19" x14ac:dyDescent="0.25">
      <c r="A344" s="5" t="s">
        <v>486</v>
      </c>
      <c r="B344" s="6">
        <v>45772</v>
      </c>
      <c r="C344" s="5" t="s">
        <v>487</v>
      </c>
      <c r="D344" s="52">
        <v>33600</v>
      </c>
      <c r="E344" s="5" t="s">
        <v>2535</v>
      </c>
      <c r="F344" s="1"/>
      <c r="K344" s="54">
        <f t="shared" si="17"/>
        <v>45772</v>
      </c>
      <c r="L344" s="54" t="str">
        <f>IF($A344&lt;&gt;"",A344,"")</f>
        <v>000615</v>
      </c>
      <c r="M344" s="59">
        <f>IF($A344&lt;&gt;"",D344,"")</f>
        <v>33600</v>
      </c>
      <c r="N344" s="27" t="str">
        <f>IF($A344&lt;&gt;"",E344,"")</f>
        <v>Clearance Solutions</v>
      </c>
      <c r="O344" s="26" t="str">
        <f>IFERROR(VLOOKUP(R344*1,CC[[New Cost Centre]:[Description]],3,FALSE),"")</f>
        <v>Environmental Protection</v>
      </c>
      <c r="P344" s="26" t="str">
        <f>IFERROR(VLOOKUP(S344*1,'Nominal Lookup'!$B$1:$C$568,2,FALSE),"")</f>
        <v/>
      </c>
      <c r="Q344" s="57" t="str">
        <f>IF($A344&lt;&gt;"",C344,"")</f>
        <v>10030050000064100</v>
      </c>
      <c r="R344" s="55" t="str">
        <f t="shared" si="18"/>
        <v>3005</v>
      </c>
      <c r="S344" s="55" t="str">
        <f t="shared" si="19"/>
        <v>64100</v>
      </c>
    </row>
    <row r="345" spans="1:19" x14ac:dyDescent="0.25">
      <c r="A345" s="5" t="s">
        <v>446</v>
      </c>
      <c r="B345" s="6">
        <v>45772</v>
      </c>
      <c r="C345" s="5" t="s">
        <v>46</v>
      </c>
      <c r="D345" s="52">
        <v>2584</v>
      </c>
      <c r="E345" s="5" t="s">
        <v>208</v>
      </c>
      <c r="F345" s="1"/>
      <c r="K345" s="54">
        <f t="shared" si="17"/>
        <v>45772</v>
      </c>
      <c r="L345" s="54" t="str">
        <f>IF($A345&lt;&gt;"",A345,"")</f>
        <v>000574</v>
      </c>
      <c r="M345" s="59">
        <f>IF($A345&lt;&gt;"",D345,"")</f>
        <v>2584</v>
      </c>
      <c r="N345" s="27" t="str">
        <f>IF($A345&lt;&gt;"",E345,"")</f>
        <v>Sundry BACS</v>
      </c>
      <c r="O345" s="26" t="str">
        <f>IFERROR(VLOOKUP(R345*1,CC[[New Cost Centre]:[Description]],3,FALSE),"")</f>
        <v>Housing Needs Service</v>
      </c>
      <c r="P345" s="26" t="str">
        <f>IFERROR(VLOOKUP(S345*1,'Nominal Lookup'!$B$1:$C$568,2,FALSE),"")</f>
        <v>Transf - HB Rent Deposit Pmnt</v>
      </c>
      <c r="Q345" s="57" t="str">
        <f>IF($A345&lt;&gt;"",C345,"")</f>
        <v>10010160000066003</v>
      </c>
      <c r="R345" s="55" t="str">
        <f t="shared" si="18"/>
        <v>1016</v>
      </c>
      <c r="S345" s="55" t="str">
        <f t="shared" si="19"/>
        <v>66003</v>
      </c>
    </row>
    <row r="346" spans="1:19" ht="25" x14ac:dyDescent="0.25">
      <c r="A346" s="5" t="s">
        <v>459</v>
      </c>
      <c r="B346" s="6">
        <v>45772</v>
      </c>
      <c r="C346" s="5" t="s">
        <v>128</v>
      </c>
      <c r="D346" s="52">
        <v>2520</v>
      </c>
      <c r="E346" s="5" t="s">
        <v>2172</v>
      </c>
      <c r="F346" s="1"/>
      <c r="K346" s="54">
        <f t="shared" si="17"/>
        <v>45772</v>
      </c>
      <c r="L346" s="54" t="str">
        <f>IF($A346&lt;&gt;"",A346,"")</f>
        <v>000594</v>
      </c>
      <c r="M346" s="59">
        <f>IF($A346&lt;&gt;"",D346,"")</f>
        <v>2520</v>
      </c>
      <c r="N346" s="27" t="str">
        <f>IF($A346&lt;&gt;"",E346,"")</f>
        <v>THE OAK TREE GUEST HOUSE</v>
      </c>
      <c r="O346" s="26" t="str">
        <f>IFERROR(VLOOKUP(R346*1,CC[[New Cost Centre]:[Description]],3,FALSE),"")</f>
        <v>Housing Needs Service</v>
      </c>
      <c r="P346" s="26" t="str">
        <f>IFERROR(VLOOKUP(S346*1,'Nominal Lookup'!$B$1:$C$568,2,FALSE),"")</f>
        <v>Transf - HB B&amp;B Allow pmnt</v>
      </c>
      <c r="Q346" s="57" t="str">
        <f>IF($A346&lt;&gt;"",C346,"")</f>
        <v>10010160000066002</v>
      </c>
      <c r="R346" s="55" t="str">
        <f t="shared" si="18"/>
        <v>1016</v>
      </c>
      <c r="S346" s="55" t="str">
        <f t="shared" si="19"/>
        <v>66002</v>
      </c>
    </row>
    <row r="347" spans="1:19" x14ac:dyDescent="0.25">
      <c r="A347" s="5" t="s">
        <v>449</v>
      </c>
      <c r="B347" s="6">
        <v>45772</v>
      </c>
      <c r="C347" s="5" t="s">
        <v>46</v>
      </c>
      <c r="D347" s="52">
        <v>1200</v>
      </c>
      <c r="E347" s="5" t="s">
        <v>2536</v>
      </c>
      <c r="F347" s="1"/>
      <c r="K347" s="54">
        <f t="shared" si="17"/>
        <v>45772</v>
      </c>
      <c r="L347" s="54" t="str">
        <f>IF($A347&lt;&gt;"",A347,"")</f>
        <v>000577</v>
      </c>
      <c r="M347" s="59">
        <f>IF($A347&lt;&gt;"",D347,"")</f>
        <v>1200</v>
      </c>
      <c r="N347" s="27" t="str">
        <f>IF($A347&lt;&gt;"",E347,"")</f>
        <v>Lewla Properties</v>
      </c>
      <c r="O347" s="26" t="str">
        <f>IFERROR(VLOOKUP(R347*1,CC[[New Cost Centre]:[Description]],3,FALSE),"")</f>
        <v>Housing Needs Service</v>
      </c>
      <c r="P347" s="26" t="str">
        <f>IFERROR(VLOOKUP(S347*1,'Nominal Lookup'!$B$1:$C$568,2,FALSE),"")</f>
        <v>Transf - HB Rent Deposit Pmnt</v>
      </c>
      <c r="Q347" s="57" t="str">
        <f>IF($A347&lt;&gt;"",C347,"")</f>
        <v>10010160000066003</v>
      </c>
      <c r="R347" s="55" t="str">
        <f t="shared" si="18"/>
        <v>1016</v>
      </c>
      <c r="S347" s="55" t="str">
        <f t="shared" si="19"/>
        <v>66003</v>
      </c>
    </row>
    <row r="348" spans="1:19" ht="25" x14ac:dyDescent="0.25">
      <c r="A348" s="5" t="s">
        <v>460</v>
      </c>
      <c r="B348" s="6">
        <v>45772</v>
      </c>
      <c r="C348" s="5" t="s">
        <v>128</v>
      </c>
      <c r="D348" s="52">
        <v>1092</v>
      </c>
      <c r="E348" s="5" t="s">
        <v>2172</v>
      </c>
      <c r="F348" s="1"/>
      <c r="K348" s="54">
        <f t="shared" si="17"/>
        <v>45772</v>
      </c>
      <c r="L348" s="54" t="str">
        <f>IF($A348&lt;&gt;"",A348,"")</f>
        <v>000595</v>
      </c>
      <c r="M348" s="59">
        <f>IF($A348&lt;&gt;"",D348,"")</f>
        <v>1092</v>
      </c>
      <c r="N348" s="27" t="str">
        <f>IF($A348&lt;&gt;"",E348,"")</f>
        <v>THE OAK TREE GUEST HOUSE</v>
      </c>
      <c r="O348" s="26" t="str">
        <f>IFERROR(VLOOKUP(R348*1,CC[[New Cost Centre]:[Description]],3,FALSE),"")</f>
        <v>Housing Needs Service</v>
      </c>
      <c r="P348" s="26" t="str">
        <f>IFERROR(VLOOKUP(S348*1,'Nominal Lookup'!$B$1:$C$568,2,FALSE),"")</f>
        <v>Transf - HB B&amp;B Allow pmnt</v>
      </c>
      <c r="Q348" s="57" t="str">
        <f>IF($A348&lt;&gt;"",C348,"")</f>
        <v>10010160000066002</v>
      </c>
      <c r="R348" s="55" t="str">
        <f t="shared" si="18"/>
        <v>1016</v>
      </c>
      <c r="S348" s="55" t="str">
        <f t="shared" si="19"/>
        <v>66002</v>
      </c>
    </row>
    <row r="349" spans="1:19" x14ac:dyDescent="0.25">
      <c r="A349" s="5" t="s">
        <v>443</v>
      </c>
      <c r="B349" s="6">
        <v>45772</v>
      </c>
      <c r="C349" s="5" t="s">
        <v>15</v>
      </c>
      <c r="D349" s="52">
        <v>1000</v>
      </c>
      <c r="E349" s="5" t="s">
        <v>208</v>
      </c>
      <c r="F349" s="1"/>
      <c r="K349" s="54">
        <f t="shared" si="17"/>
        <v>45772</v>
      </c>
      <c r="L349" s="54" t="str">
        <f>IF($A349&lt;&gt;"",A349,"")</f>
        <v>000572</v>
      </c>
      <c r="M349" s="59">
        <f>IF($A349&lt;&gt;"",D349,"")</f>
        <v>1000</v>
      </c>
      <c r="N349" s="27" t="str">
        <f>IF($A349&lt;&gt;"",E349,"")</f>
        <v>Sundry BACS</v>
      </c>
      <c r="O349" s="26" t="str">
        <f>IFERROR(VLOOKUP(R349*1,CC[[New Cost Centre]:[Description]],3,FALSE),"")</f>
        <v>Housing Needs Service</v>
      </c>
      <c r="P349" s="26" t="str">
        <f>IFERROR(VLOOKUP(S349*1,'Nominal Lookup'!$B$1:$C$568,2,FALSE),"")</f>
        <v>S&amp;S - Homelessness Costs</v>
      </c>
      <c r="Q349" s="57" t="str">
        <f>IF($A349&lt;&gt;"",C349,"")</f>
        <v>10010160000064043</v>
      </c>
      <c r="R349" s="55" t="str">
        <f t="shared" si="18"/>
        <v>1016</v>
      </c>
      <c r="S349" s="55" t="str">
        <f t="shared" si="19"/>
        <v>64043</v>
      </c>
    </row>
    <row r="350" spans="1:19" x14ac:dyDescent="0.25">
      <c r="A350" s="5" t="s">
        <v>519</v>
      </c>
      <c r="B350" s="6">
        <v>45772</v>
      </c>
      <c r="C350" s="5" t="s">
        <v>520</v>
      </c>
      <c r="D350" s="52">
        <v>500</v>
      </c>
      <c r="E350" s="5" t="s">
        <v>208</v>
      </c>
      <c r="F350" s="1"/>
      <c r="K350" s="54">
        <f t="shared" si="17"/>
        <v>45772</v>
      </c>
      <c r="L350" s="54" t="str">
        <f>IF($A350&lt;&gt;"",A350,"")</f>
        <v>000669</v>
      </c>
      <c r="M350" s="59">
        <f>IF($A350&lt;&gt;"",D350,"")</f>
        <v>500</v>
      </c>
      <c r="N350" s="27" t="str">
        <f>IF($A350&lt;&gt;"",E350,"")</f>
        <v>Sundry BACS</v>
      </c>
      <c r="O350" s="26" t="str">
        <f>IFERROR(VLOOKUP(R350*1,CC[[New Cost Centre]:[Description]],3,FALSE),"")</f>
        <v>Hartley Wintney Commons</v>
      </c>
      <c r="P350" s="26" t="str">
        <f>IFERROR(VLOOKUP(S350*1,'Nominal Lookup'!$B$1:$C$568,2,FALSE),"")</f>
        <v>S&amp;S - Sub contractors</v>
      </c>
      <c r="Q350" s="57" t="str">
        <f>IF($A350&lt;&gt;"",C350,"")</f>
        <v>10010030000064009</v>
      </c>
      <c r="R350" s="55" t="str">
        <f t="shared" si="18"/>
        <v>1003</v>
      </c>
      <c r="S350" s="55" t="str">
        <f t="shared" si="19"/>
        <v>64009</v>
      </c>
    </row>
    <row r="351" spans="1:19" x14ac:dyDescent="0.25">
      <c r="A351" s="5" t="s">
        <v>478</v>
      </c>
      <c r="B351" s="6">
        <v>45772</v>
      </c>
      <c r="C351" s="5" t="s">
        <v>479</v>
      </c>
      <c r="D351" s="52">
        <v>420</v>
      </c>
      <c r="E351" s="5" t="s">
        <v>2399</v>
      </c>
      <c r="F351" s="1"/>
      <c r="K351" s="54">
        <f t="shared" si="17"/>
        <v>45772</v>
      </c>
      <c r="L351" s="54" t="str">
        <f>IF($A351&lt;&gt;"",A351,"")</f>
        <v>000608</v>
      </c>
      <c r="M351" s="59">
        <f>IF($A351&lt;&gt;"",D351,"")</f>
        <v>420</v>
      </c>
      <c r="N351" s="27" t="str">
        <f>IF($A351&lt;&gt;"",E351,"")</f>
        <v>NP Tree Management</v>
      </c>
      <c r="O351" s="26" t="str">
        <f>IFERROR(VLOOKUP(R351*1,CC[[New Cost Centre]:[Description]],3,FALSE),"")</f>
        <v>Admin Bldgs - R &amp; M</v>
      </c>
      <c r="P351" s="26" t="str">
        <f>IFERROR(VLOOKUP(S351*1,'Nominal Lookup'!$B$1:$C$568,2,FALSE),"")</f>
        <v>Property - Tree Maintenance</v>
      </c>
      <c r="Q351" s="57" t="str">
        <f>IF($A351&lt;&gt;"",C351,"")</f>
        <v>10020010000061109</v>
      </c>
      <c r="R351" s="55" t="str">
        <f t="shared" si="18"/>
        <v>2001</v>
      </c>
      <c r="S351" s="55" t="str">
        <f t="shared" si="19"/>
        <v>61109</v>
      </c>
    </row>
    <row r="352" spans="1:19" x14ac:dyDescent="0.25">
      <c r="A352" s="5" t="s">
        <v>484</v>
      </c>
      <c r="B352" s="6">
        <v>45772</v>
      </c>
      <c r="C352" s="5" t="s">
        <v>18</v>
      </c>
      <c r="D352" s="52">
        <v>410.38</v>
      </c>
      <c r="E352" s="5" t="s">
        <v>2140</v>
      </c>
      <c r="F352" s="1"/>
      <c r="K352" s="54">
        <f t="shared" si="17"/>
        <v>45772</v>
      </c>
      <c r="L352" s="54" t="str">
        <f>IF($A352&lt;&gt;"",A352,"")</f>
        <v>000613</v>
      </c>
      <c r="M352" s="59">
        <f>IF($A352&lt;&gt;"",D352,"")</f>
        <v>410.38</v>
      </c>
      <c r="N352" s="27" t="str">
        <f>IF($A352&lt;&gt;"",E352,"")</f>
        <v>YBC Cleaning Services</v>
      </c>
      <c r="O352" s="26" t="str">
        <f>IFERROR(VLOOKUP(R352*1,CC[[New Cost Centre]:[Description]],3,FALSE),"")</f>
        <v>Admin Bldgs - R &amp; M</v>
      </c>
      <c r="P352" s="26" t="str">
        <f>IFERROR(VLOOKUP(S352*1,'Nominal Lookup'!$B$1:$C$568,2,FALSE),"")</f>
        <v xml:space="preserve">Contracts - Cleaning </v>
      </c>
      <c r="Q352" s="57" t="str">
        <f>IF($A352&lt;&gt;"",C352,"")</f>
        <v>10020010000061110</v>
      </c>
      <c r="R352" s="55" t="str">
        <f t="shared" si="18"/>
        <v>2001</v>
      </c>
      <c r="S352" s="55" t="str">
        <f t="shared" si="19"/>
        <v>61110</v>
      </c>
    </row>
    <row r="353" spans="1:19" x14ac:dyDescent="0.25">
      <c r="A353" s="5" t="s">
        <v>469</v>
      </c>
      <c r="B353" s="6">
        <v>45772</v>
      </c>
      <c r="C353" s="5" t="s">
        <v>72</v>
      </c>
      <c r="D353" s="52">
        <v>316.92</v>
      </c>
      <c r="E353" s="5" t="s">
        <v>73</v>
      </c>
      <c r="F353" s="1"/>
      <c r="K353" s="54">
        <f t="shared" si="17"/>
        <v>45772</v>
      </c>
      <c r="L353" s="54" t="str">
        <f>IF($A353&lt;&gt;"",A353,"")</f>
        <v>000602</v>
      </c>
      <c r="M353" s="59">
        <f>IF($A353&lt;&gt;"",D353,"")</f>
        <v>316.92</v>
      </c>
      <c r="N353" s="27" t="str">
        <f>IF($A353&lt;&gt;"",E353,"")</f>
        <v>Hampshire Media</v>
      </c>
      <c r="O353" s="26" t="str">
        <f>IFERROR(VLOOKUP(R353*1,CC[[New Cost Centre]:[Description]],3,FALSE),"")</f>
        <v>Planning Development</v>
      </c>
      <c r="P353" s="26" t="str">
        <f>IFERROR(VLOOKUP(S353*1,'Nominal Lookup'!$B$1:$C$568,2,FALSE),"")</f>
        <v>S&amp;S - Advertising</v>
      </c>
      <c r="Q353" s="57" t="str">
        <f>IF($A353&lt;&gt;"",C353,"")</f>
        <v>10030110000064013</v>
      </c>
      <c r="R353" s="55" t="str">
        <f t="shared" si="18"/>
        <v>3011</v>
      </c>
      <c r="S353" s="55" t="str">
        <f t="shared" si="19"/>
        <v>64013</v>
      </c>
    </row>
    <row r="354" spans="1:19" x14ac:dyDescent="0.25">
      <c r="A354" s="5" t="s">
        <v>451</v>
      </c>
      <c r="B354" s="6">
        <v>45772</v>
      </c>
      <c r="C354" s="5" t="s">
        <v>46</v>
      </c>
      <c r="D354" s="52">
        <v>253.85</v>
      </c>
      <c r="E354" s="5" t="s">
        <v>208</v>
      </c>
      <c r="F354" s="1"/>
      <c r="K354" s="54">
        <f t="shared" si="17"/>
        <v>45772</v>
      </c>
      <c r="L354" s="54" t="str">
        <f>IF($A354&lt;&gt;"",A354,"")</f>
        <v>000578</v>
      </c>
      <c r="M354" s="59">
        <f>IF($A354&lt;&gt;"",D354,"")</f>
        <v>253.85</v>
      </c>
      <c r="N354" s="27" t="str">
        <f>IF($A354&lt;&gt;"",E354,"")</f>
        <v>Sundry BACS</v>
      </c>
      <c r="O354" s="26" t="str">
        <f>IFERROR(VLOOKUP(R354*1,CC[[New Cost Centre]:[Description]],3,FALSE),"")</f>
        <v>Housing Needs Service</v>
      </c>
      <c r="P354" s="26" t="str">
        <f>IFERROR(VLOOKUP(S354*1,'Nominal Lookup'!$B$1:$C$568,2,FALSE),"")</f>
        <v>Transf - HB Rent Deposit Pmnt</v>
      </c>
      <c r="Q354" s="57" t="str">
        <f>IF($A354&lt;&gt;"",C354,"")</f>
        <v>10010160000066003</v>
      </c>
      <c r="R354" s="55" t="str">
        <f t="shared" si="18"/>
        <v>1016</v>
      </c>
      <c r="S354" s="55" t="str">
        <f t="shared" si="19"/>
        <v>66003</v>
      </c>
    </row>
    <row r="355" spans="1:19" x14ac:dyDescent="0.25">
      <c r="A355" s="5" t="s">
        <v>474</v>
      </c>
      <c r="B355" s="6">
        <v>45771</v>
      </c>
      <c r="C355" s="5" t="s">
        <v>259</v>
      </c>
      <c r="D355" s="52">
        <v>153045</v>
      </c>
      <c r="E355" s="5" t="s">
        <v>442</v>
      </c>
      <c r="F355" s="1"/>
      <c r="K355" s="54">
        <f t="shared" si="17"/>
        <v>45771</v>
      </c>
      <c r="L355" s="54" t="str">
        <f>IF($A355&lt;&gt;"",A355,"")</f>
        <v>000605</v>
      </c>
      <c r="M355" s="59">
        <f>IF($A355&lt;&gt;"",D355,"")</f>
        <v>153045</v>
      </c>
      <c r="N355" s="27" t="str">
        <f>IF($A355&lt;&gt;"",E355,"")</f>
        <v>Citizens Advice</v>
      </c>
      <c r="O355" s="26" t="str">
        <f>IFERROR(VLOOKUP(R355*1,CC[[New Cost Centre]:[Description]],3,FALSE),"")</f>
        <v>Leadership Team</v>
      </c>
      <c r="P355" s="26" t="str">
        <f>IFERROR(VLOOKUP(S355*1,'Nominal Lookup'!$B$1:$C$568,2,FALSE),"")</f>
        <v>S&amp;S - Grants Payable to Others</v>
      </c>
      <c r="Q355" s="57" t="str">
        <f>IF($A355&lt;&gt;"",C355,"")</f>
        <v>10020230000064602</v>
      </c>
      <c r="R355" s="55" t="str">
        <f t="shared" si="18"/>
        <v>2023</v>
      </c>
      <c r="S355" s="55" t="str">
        <f t="shared" si="19"/>
        <v>64602</v>
      </c>
    </row>
    <row r="356" spans="1:19" x14ac:dyDescent="0.25">
      <c r="A356" s="5" t="s">
        <v>431</v>
      </c>
      <c r="B356" s="6">
        <v>45771</v>
      </c>
      <c r="C356" s="5" t="s">
        <v>432</v>
      </c>
      <c r="D356" s="52">
        <v>78500.460000000006</v>
      </c>
      <c r="E356" s="5" t="s">
        <v>2537</v>
      </c>
      <c r="F356" s="1"/>
      <c r="K356" s="54">
        <f t="shared" si="17"/>
        <v>45771</v>
      </c>
      <c r="L356" s="54" t="str">
        <f>IF($A356&lt;&gt;"",A356,"")</f>
        <v>000553</v>
      </c>
      <c r="M356" s="59">
        <f>IF($A356&lt;&gt;"",D356,"")</f>
        <v>78500.460000000006</v>
      </c>
      <c r="N356" s="27" t="str">
        <f>IF($A356&lt;&gt;"",E356,"")</f>
        <v>Hampshire Pension</v>
      </c>
      <c r="O356" s="26" t="str">
        <f>IFERROR(VLOOKUP(R356*1,CC[[New Cost Centre]:[Description]],3,FALSE),"")</f>
        <v>MiRS - Direct Costs</v>
      </c>
      <c r="P356" s="26" t="str">
        <f>IFERROR(VLOOKUP(S356*1,'Nominal Lookup'!$B$1:$C$568,2,FALSE),"")</f>
        <v>Acc - Pension Fund Contributions</v>
      </c>
      <c r="Q356" s="57" t="str">
        <f>IF($A356&lt;&gt;"",C356,"")</f>
        <v>10040040000067009</v>
      </c>
      <c r="R356" s="55" t="str">
        <f t="shared" si="18"/>
        <v>4004</v>
      </c>
      <c r="S356" s="55" t="str">
        <f t="shared" si="19"/>
        <v>67009</v>
      </c>
    </row>
    <row r="357" spans="1:19" x14ac:dyDescent="0.25">
      <c r="A357" s="5" t="s">
        <v>441</v>
      </c>
      <c r="B357" s="6">
        <v>45771</v>
      </c>
      <c r="C357" s="5" t="s">
        <v>259</v>
      </c>
      <c r="D357" s="52">
        <v>61294.8</v>
      </c>
      <c r="E357" s="5" t="s">
        <v>442</v>
      </c>
      <c r="F357" s="1"/>
      <c r="K357" s="54">
        <f t="shared" si="17"/>
        <v>45771</v>
      </c>
      <c r="L357" s="54" t="str">
        <f>IF($A357&lt;&gt;"",A357,"")</f>
        <v>000559</v>
      </c>
      <c r="M357" s="59">
        <f>IF($A357&lt;&gt;"",D357,"")</f>
        <v>61294.8</v>
      </c>
      <c r="N357" s="27" t="str">
        <f>IF($A357&lt;&gt;"",E357,"")</f>
        <v>Citizens Advice</v>
      </c>
      <c r="O357" s="26" t="str">
        <f>IFERROR(VLOOKUP(R357*1,CC[[New Cost Centre]:[Description]],3,FALSE),"")</f>
        <v>Leadership Team</v>
      </c>
      <c r="P357" s="26" t="str">
        <f>IFERROR(VLOOKUP(S357*1,'Nominal Lookup'!$B$1:$C$568,2,FALSE),"")</f>
        <v>S&amp;S - Grants Payable to Others</v>
      </c>
      <c r="Q357" s="57" t="str">
        <f>IF($A357&lt;&gt;"",C357,"")</f>
        <v>10020230000064602</v>
      </c>
      <c r="R357" s="55" t="str">
        <f t="shared" si="18"/>
        <v>2023</v>
      </c>
      <c r="S357" s="55" t="str">
        <f t="shared" si="19"/>
        <v>64602</v>
      </c>
    </row>
    <row r="358" spans="1:19" x14ac:dyDescent="0.25">
      <c r="A358" s="5" t="s">
        <v>474</v>
      </c>
      <c r="B358" s="6">
        <v>45771</v>
      </c>
      <c r="C358" s="5" t="s">
        <v>475</v>
      </c>
      <c r="D358" s="52">
        <v>35000</v>
      </c>
      <c r="E358" s="5" t="s">
        <v>442</v>
      </c>
      <c r="F358" s="1"/>
      <c r="K358" s="54">
        <f t="shared" si="17"/>
        <v>45771</v>
      </c>
      <c r="L358" s="54" t="str">
        <f>IF($A358&lt;&gt;"",A358,"")</f>
        <v>000605</v>
      </c>
      <c r="M358" s="59">
        <f>IF($A358&lt;&gt;"",D358,"")</f>
        <v>35000</v>
      </c>
      <c r="N358" s="27" t="str">
        <f>IF($A358&lt;&gt;"",E358,"")</f>
        <v>Citizens Advice</v>
      </c>
      <c r="O358" s="26" t="str">
        <f>IFERROR(VLOOKUP(R358*1,CC[[New Cost Centre]:[Description]],3,FALSE),"")</f>
        <v>Housing Needs Service</v>
      </c>
      <c r="P358" s="26" t="str">
        <f>IFERROR(VLOOKUP(S358*1,'Nominal Lookup'!$B$1:$C$568,2,FALSE),"")</f>
        <v>S&amp;S - Grants Payable to Others</v>
      </c>
      <c r="Q358" s="57" t="str">
        <f>IF($A358&lt;&gt;"",C358,"")</f>
        <v>10010160000064602</v>
      </c>
      <c r="R358" s="55" t="str">
        <f t="shared" si="18"/>
        <v>1016</v>
      </c>
      <c r="S358" s="55" t="str">
        <f t="shared" si="19"/>
        <v>64602</v>
      </c>
    </row>
    <row r="359" spans="1:19" x14ac:dyDescent="0.25">
      <c r="A359" s="5" t="s">
        <v>441</v>
      </c>
      <c r="B359" s="6">
        <v>45771</v>
      </c>
      <c r="C359" s="5" t="s">
        <v>259</v>
      </c>
      <c r="D359" s="52">
        <v>10800</v>
      </c>
      <c r="E359" s="5" t="s">
        <v>442</v>
      </c>
      <c r="F359" s="1"/>
      <c r="K359" s="54">
        <f t="shared" si="17"/>
        <v>45771</v>
      </c>
      <c r="L359" s="54" t="str">
        <f>IF($A359&lt;&gt;"",A359,"")</f>
        <v>000559</v>
      </c>
      <c r="M359" s="59">
        <f>IF($A359&lt;&gt;"",D359,"")</f>
        <v>10800</v>
      </c>
      <c r="N359" s="27" t="str">
        <f>IF($A359&lt;&gt;"",E359,"")</f>
        <v>Citizens Advice</v>
      </c>
      <c r="O359" s="26" t="str">
        <f>IFERROR(VLOOKUP(R359*1,CC[[New Cost Centre]:[Description]],3,FALSE),"")</f>
        <v>Leadership Team</v>
      </c>
      <c r="P359" s="26" t="str">
        <f>IFERROR(VLOOKUP(S359*1,'Nominal Lookup'!$B$1:$C$568,2,FALSE),"")</f>
        <v>S&amp;S - Grants Payable to Others</v>
      </c>
      <c r="Q359" s="57" t="str">
        <f>IF($A359&lt;&gt;"",C359,"")</f>
        <v>10020230000064602</v>
      </c>
      <c r="R359" s="55" t="str">
        <f t="shared" si="18"/>
        <v>2023</v>
      </c>
      <c r="S359" s="55" t="str">
        <f t="shared" si="19"/>
        <v>64602</v>
      </c>
    </row>
    <row r="360" spans="1:19" x14ac:dyDescent="0.25">
      <c r="A360" s="5" t="s">
        <v>465</v>
      </c>
      <c r="B360" s="6">
        <v>45771</v>
      </c>
      <c r="C360" s="5" t="s">
        <v>87</v>
      </c>
      <c r="D360" s="52">
        <v>8712</v>
      </c>
      <c r="E360" s="5" t="s">
        <v>2145</v>
      </c>
      <c r="F360" s="1"/>
      <c r="K360" s="54">
        <f t="shared" si="17"/>
        <v>45771</v>
      </c>
      <c r="L360" s="54" t="str">
        <f>IF($A360&lt;&gt;"",A360,"")</f>
        <v>000598</v>
      </c>
      <c r="M360" s="59">
        <f>IF($A360&lt;&gt;"",D360,"")</f>
        <v>8712</v>
      </c>
      <c r="N360" s="27" t="str">
        <f>IF($A360&lt;&gt;"",E360,"")</f>
        <v>Vivid Resourcing</v>
      </c>
      <c r="O360" s="26" t="str">
        <f>IFERROR(VLOOKUP(R360*1,CC[[New Cost Centre]:[Description]],3,FALSE),"")</f>
        <v>Env Health Commercial</v>
      </c>
      <c r="P360" s="26" t="str">
        <f>IFERROR(VLOOKUP(S360*1,'Nominal Lookup'!$B$1:$C$568,2,FALSE),"")</f>
        <v>Salary - Agency Staff</v>
      </c>
      <c r="Q360" s="57" t="str">
        <f>IF($A360&lt;&gt;"",C360,"")</f>
        <v>10030040000060019</v>
      </c>
      <c r="R360" s="55" t="str">
        <f t="shared" si="18"/>
        <v>3004</v>
      </c>
      <c r="S360" s="55" t="str">
        <f t="shared" si="19"/>
        <v>60019</v>
      </c>
    </row>
    <row r="361" spans="1:19" x14ac:dyDescent="0.25">
      <c r="A361" s="5" t="s">
        <v>466</v>
      </c>
      <c r="B361" s="6">
        <v>45771</v>
      </c>
      <c r="C361" s="5" t="s">
        <v>87</v>
      </c>
      <c r="D361" s="52">
        <v>4356</v>
      </c>
      <c r="E361" s="5" t="s">
        <v>2145</v>
      </c>
      <c r="F361" s="1"/>
      <c r="K361" s="54">
        <f t="shared" si="17"/>
        <v>45771</v>
      </c>
      <c r="L361" s="54" t="str">
        <f>IF($A361&lt;&gt;"",A361,"")</f>
        <v>000599</v>
      </c>
      <c r="M361" s="59">
        <f>IF($A361&lt;&gt;"",D361,"")</f>
        <v>4356</v>
      </c>
      <c r="N361" s="27" t="str">
        <f>IF($A361&lt;&gt;"",E361,"")</f>
        <v>Vivid Resourcing</v>
      </c>
      <c r="O361" s="26" t="str">
        <f>IFERROR(VLOOKUP(R361*1,CC[[New Cost Centre]:[Description]],3,FALSE),"")</f>
        <v>Env Health Commercial</v>
      </c>
      <c r="P361" s="26" t="str">
        <f>IFERROR(VLOOKUP(S361*1,'Nominal Lookup'!$B$1:$C$568,2,FALSE),"")</f>
        <v>Salary - Agency Staff</v>
      </c>
      <c r="Q361" s="57" t="str">
        <f>IF($A361&lt;&gt;"",C361,"")</f>
        <v>10030040000060019</v>
      </c>
      <c r="R361" s="55" t="str">
        <f t="shared" si="18"/>
        <v>3004</v>
      </c>
      <c r="S361" s="55" t="str">
        <f t="shared" si="19"/>
        <v>60019</v>
      </c>
    </row>
    <row r="362" spans="1:19" x14ac:dyDescent="0.25">
      <c r="A362" s="5" t="s">
        <v>500</v>
      </c>
      <c r="B362" s="6">
        <v>45771</v>
      </c>
      <c r="C362" s="5" t="s">
        <v>501</v>
      </c>
      <c r="D362" s="52">
        <v>3536.4</v>
      </c>
      <c r="E362" s="5" t="s">
        <v>2538</v>
      </c>
      <c r="F362" s="1"/>
      <c r="K362" s="54">
        <f t="shared" si="17"/>
        <v>45771</v>
      </c>
      <c r="L362" s="54" t="str">
        <f>IF($A362&lt;&gt;"",A362,"")</f>
        <v>000636</v>
      </c>
      <c r="M362" s="59">
        <f>IF($A362&lt;&gt;"",D362,"")</f>
        <v>3536.4</v>
      </c>
      <c r="N362" s="27" t="str">
        <f>IF($A362&lt;&gt;"",E362,"")</f>
        <v>District Councils Network</v>
      </c>
      <c r="O362" s="26" t="str">
        <f>IFERROR(VLOOKUP(R362*1,CC[[New Cost Centre]:[Description]],3,FALSE),"")</f>
        <v>Leadership Team</v>
      </c>
      <c r="P362" s="26" t="str">
        <f>IFERROR(VLOOKUP(S362*1,'Nominal Lookup'!$B$1:$C$568,2,FALSE),"")</f>
        <v>S&amp;S - Subscriptions</v>
      </c>
      <c r="Q362" s="57" t="str">
        <f>IF($A362&lt;&gt;"",C362,"")</f>
        <v>10020230000064015</v>
      </c>
      <c r="R362" s="55" t="str">
        <f t="shared" si="18"/>
        <v>2023</v>
      </c>
      <c r="S362" s="55" t="str">
        <f t="shared" si="19"/>
        <v>64015</v>
      </c>
    </row>
    <row r="363" spans="1:19" x14ac:dyDescent="0.25">
      <c r="A363" s="5" t="s">
        <v>424</v>
      </c>
      <c r="B363" s="6">
        <v>45771</v>
      </c>
      <c r="C363" s="5" t="s">
        <v>128</v>
      </c>
      <c r="D363" s="52">
        <v>2783</v>
      </c>
      <c r="E363" s="5" t="s">
        <v>129</v>
      </c>
      <c r="F363" s="1"/>
      <c r="K363" s="54">
        <f t="shared" si="17"/>
        <v>45771</v>
      </c>
      <c r="L363" s="54" t="str">
        <f>IF($A363&lt;&gt;"",A363,"")</f>
        <v>000546</v>
      </c>
      <c r="M363" s="59">
        <f>IF($A363&lt;&gt;"",D363,"")</f>
        <v>2783</v>
      </c>
      <c r="N363" s="27" t="str">
        <f>IF($A363&lt;&gt;"",E363,"")</f>
        <v>Blanket Rentals</v>
      </c>
      <c r="O363" s="26" t="str">
        <f>IFERROR(VLOOKUP(R363*1,CC[[New Cost Centre]:[Description]],3,FALSE),"")</f>
        <v>Housing Needs Service</v>
      </c>
      <c r="P363" s="26" t="str">
        <f>IFERROR(VLOOKUP(S363*1,'Nominal Lookup'!$B$1:$C$568,2,FALSE),"")</f>
        <v>Transf - HB B&amp;B Allow pmnt</v>
      </c>
      <c r="Q363" s="57" t="str">
        <f>IF($A363&lt;&gt;"",C363,"")</f>
        <v>10010160000066002</v>
      </c>
      <c r="R363" s="55" t="str">
        <f t="shared" si="18"/>
        <v>1016</v>
      </c>
      <c r="S363" s="55" t="str">
        <f t="shared" si="19"/>
        <v>66002</v>
      </c>
    </row>
    <row r="364" spans="1:19" x14ac:dyDescent="0.25">
      <c r="A364" s="5" t="s">
        <v>419</v>
      </c>
      <c r="B364" s="6">
        <v>45771</v>
      </c>
      <c r="C364" s="5" t="s">
        <v>384</v>
      </c>
      <c r="D364" s="52">
        <v>1467.6</v>
      </c>
      <c r="E364" s="5" t="s">
        <v>136</v>
      </c>
      <c r="F364" s="1"/>
      <c r="K364" s="54">
        <f t="shared" si="17"/>
        <v>45771</v>
      </c>
      <c r="L364" s="54" t="str">
        <f>IF($A364&lt;&gt;"",A364,"")</f>
        <v>000543</v>
      </c>
      <c r="M364" s="59">
        <f>IF($A364&lt;&gt;"",D364,"")</f>
        <v>1467.6</v>
      </c>
      <c r="N364" s="27" t="str">
        <f>IF($A364&lt;&gt;"",E364,"")</f>
        <v>Sci Print Ltd</v>
      </c>
      <c r="O364" s="26" t="str">
        <f>IFERROR(VLOOKUP(R364*1,CC[[New Cost Centre]:[Description]],3,FALSE),"")</f>
        <v>Rechargeable Elections</v>
      </c>
      <c r="P364" s="26" t="str">
        <f>IFERROR(VLOOKUP(S364*1,'Nominal Lookup'!$B$1:$C$568,2,FALSE),"")</f>
        <v>S&amp;S - Printing and Stationery</v>
      </c>
      <c r="Q364" s="57" t="str">
        <f>IF($A364&lt;&gt;"",C364,"")</f>
        <v>10020313000064016</v>
      </c>
      <c r="R364" s="55" t="str">
        <f t="shared" si="18"/>
        <v>2031</v>
      </c>
      <c r="S364" s="55" t="str">
        <f t="shared" si="19"/>
        <v>64016</v>
      </c>
    </row>
    <row r="365" spans="1:19" x14ac:dyDescent="0.25">
      <c r="A365" s="5" t="s">
        <v>2539</v>
      </c>
      <c r="B365" s="6">
        <v>45771</v>
      </c>
      <c r="C365" s="5" t="s">
        <v>69</v>
      </c>
      <c r="D365" s="52">
        <v>1410</v>
      </c>
      <c r="E365" s="5" t="s">
        <v>2540</v>
      </c>
      <c r="F365" s="1"/>
      <c r="K365" s="54">
        <f t="shared" si="17"/>
        <v>45771</v>
      </c>
      <c r="L365" s="54" t="str">
        <f>IF($A365&lt;&gt;"",A365,"")</f>
        <v>001001</v>
      </c>
      <c r="M365" s="59">
        <f>IF($A365&lt;&gt;"",D365,"")</f>
        <v>1410</v>
      </c>
      <c r="N365" s="27" t="str">
        <f>IF($A365&lt;&gt;"",E365,"")</f>
        <v>Westfield Group</v>
      </c>
      <c r="O365" s="26" t="str">
        <f>IFERROR(VLOOKUP(R365*1,CC[[New Cost Centre]:[Description]],3,FALSE),"")</f>
        <v>Admin Bldgs - R &amp; M</v>
      </c>
      <c r="P365" s="26" t="str">
        <f>IFERROR(VLOOKUP(S365*1,'Nominal Lookup'!$B$1:$C$568,2,FALSE),"")</f>
        <v xml:space="preserve">R&amp;M - Mechanical </v>
      </c>
      <c r="Q365" s="57" t="str">
        <f>IF($A365&lt;&gt;"",C365,"")</f>
        <v>10020010000061101</v>
      </c>
      <c r="R365" s="55" t="str">
        <f t="shared" si="18"/>
        <v>2001</v>
      </c>
      <c r="S365" s="55" t="str">
        <f t="shared" si="19"/>
        <v>61101</v>
      </c>
    </row>
    <row r="366" spans="1:19" x14ac:dyDescent="0.25">
      <c r="A366" s="5" t="s">
        <v>418</v>
      </c>
      <c r="B366" s="6">
        <v>45771</v>
      </c>
      <c r="C366" s="5" t="s">
        <v>46</v>
      </c>
      <c r="D366" s="52">
        <v>1400</v>
      </c>
      <c r="E366" s="5" t="s">
        <v>208</v>
      </c>
      <c r="F366" s="1"/>
      <c r="K366" s="54">
        <f t="shared" si="17"/>
        <v>45771</v>
      </c>
      <c r="L366" s="54" t="str">
        <f>IF($A366&lt;&gt;"",A366,"")</f>
        <v>000541</v>
      </c>
      <c r="M366" s="59">
        <f>IF($A366&lt;&gt;"",D366,"")</f>
        <v>1400</v>
      </c>
      <c r="N366" s="27" t="str">
        <f>IF($A366&lt;&gt;"",E366,"")</f>
        <v>Sundry BACS</v>
      </c>
      <c r="O366" s="26" t="str">
        <f>IFERROR(VLOOKUP(R366*1,CC[[New Cost Centre]:[Description]],3,FALSE),"")</f>
        <v>Housing Needs Service</v>
      </c>
      <c r="P366" s="26" t="str">
        <f>IFERROR(VLOOKUP(S366*1,'Nominal Lookup'!$B$1:$C$568,2,FALSE),"")</f>
        <v>Transf - HB Rent Deposit Pmnt</v>
      </c>
      <c r="Q366" s="57" t="str">
        <f>IF($A366&lt;&gt;"",C366,"")</f>
        <v>10010160000066003</v>
      </c>
      <c r="R366" s="55" t="str">
        <f t="shared" si="18"/>
        <v>1016</v>
      </c>
      <c r="S366" s="55" t="str">
        <f t="shared" si="19"/>
        <v>66003</v>
      </c>
    </row>
    <row r="367" spans="1:19" x14ac:dyDescent="0.25">
      <c r="A367" s="5" t="s">
        <v>417</v>
      </c>
      <c r="B367" s="6">
        <v>45771</v>
      </c>
      <c r="C367" s="5" t="s">
        <v>117</v>
      </c>
      <c r="D367" s="52">
        <v>1297.46</v>
      </c>
      <c r="E367" s="5" t="s">
        <v>147</v>
      </c>
      <c r="F367" s="1"/>
      <c r="K367" s="54">
        <f t="shared" si="17"/>
        <v>45771</v>
      </c>
      <c r="L367" s="54" t="str">
        <f>IF($A367&lt;&gt;"",A367,"")</f>
        <v>000530</v>
      </c>
      <c r="M367" s="59">
        <f>IF($A367&lt;&gt;"",D367,"")</f>
        <v>1297.46</v>
      </c>
      <c r="N367" s="27" t="str">
        <f>IF($A367&lt;&gt;"",E367,"")</f>
        <v>Quadient UK Ltd</v>
      </c>
      <c r="O367" s="26" t="str">
        <f>IFERROR(VLOOKUP(R367*1,CC[[New Cost Centre]:[Description]],3,FALSE),"")</f>
        <v>Business Support Staff</v>
      </c>
      <c r="P367" s="26" t="str">
        <f>IFERROR(VLOOKUP(S367*1,'Nominal Lookup'!$B$1:$C$568,2,FALSE),"")</f>
        <v>S&amp;S - Printing and Stationery</v>
      </c>
      <c r="Q367" s="57" t="str">
        <f>IF($A367&lt;&gt;"",C367,"")</f>
        <v>10020020000064016</v>
      </c>
      <c r="R367" s="55" t="str">
        <f t="shared" si="18"/>
        <v>2002</v>
      </c>
      <c r="S367" s="55" t="str">
        <f t="shared" si="19"/>
        <v>64016</v>
      </c>
    </row>
    <row r="368" spans="1:19" x14ac:dyDescent="0.25">
      <c r="A368" s="5" t="s">
        <v>530</v>
      </c>
      <c r="B368" s="6">
        <v>45771</v>
      </c>
      <c r="C368" s="5" t="s">
        <v>31</v>
      </c>
      <c r="D368" s="52">
        <v>1138.26</v>
      </c>
      <c r="E368" s="5" t="s">
        <v>32</v>
      </c>
      <c r="F368" s="1"/>
      <c r="K368" s="54">
        <f t="shared" si="17"/>
        <v>45771</v>
      </c>
      <c r="L368" s="54" t="str">
        <f>IF($A368&lt;&gt;"",A368,"")</f>
        <v>000705</v>
      </c>
      <c r="M368" s="59">
        <f>IF($A368&lt;&gt;"",D368,"")</f>
        <v>1138.26</v>
      </c>
      <c r="N368" s="27" t="str">
        <f>IF($A368&lt;&gt;"",E368,"")</f>
        <v>Software ONE UK</v>
      </c>
      <c r="O368" s="26" t="str">
        <f>IFERROR(VLOOKUP(R368*1,CC[[New Cost Centre]:[Description]],3,FALSE),"")</f>
        <v>IT Service</v>
      </c>
      <c r="P368" s="26" t="str">
        <f>IFERROR(VLOOKUP(S368*1,'Nominal Lookup'!$B$1:$C$568,2,FALSE),"")</f>
        <v>S&amp;S - Software purchase and licences</v>
      </c>
      <c r="Q368" s="57" t="str">
        <f>IF($A368&lt;&gt;"",C368,"")</f>
        <v>10020210000064022</v>
      </c>
      <c r="R368" s="55" t="str">
        <f t="shared" si="18"/>
        <v>2021</v>
      </c>
      <c r="S368" s="55" t="str">
        <f t="shared" si="19"/>
        <v>64022</v>
      </c>
    </row>
    <row r="369" spans="1:19" x14ac:dyDescent="0.25">
      <c r="A369" s="5" t="s">
        <v>430</v>
      </c>
      <c r="B369" s="6">
        <v>45771</v>
      </c>
      <c r="C369" s="5" t="s">
        <v>277</v>
      </c>
      <c r="D369" s="52">
        <v>578</v>
      </c>
      <c r="E369" s="5" t="s">
        <v>278</v>
      </c>
      <c r="F369" s="1"/>
      <c r="K369" s="54">
        <f t="shared" si="17"/>
        <v>45771</v>
      </c>
      <c r="L369" s="54" t="str">
        <f>IF($A369&lt;&gt;"",A369,"")</f>
        <v>000552</v>
      </c>
      <c r="M369" s="59">
        <f>IF($A369&lt;&gt;"",D369,"")</f>
        <v>578</v>
      </c>
      <c r="N369" s="27" t="str">
        <f>IF($A369&lt;&gt;"",E369,"")</f>
        <v>Planning Portal</v>
      </c>
      <c r="O369" s="26" t="str">
        <f>IFERROR(VLOOKUP(R369*1,CC[[New Cost Centre]:[Description]],3,FALSE),"")</f>
        <v>Planning Development</v>
      </c>
      <c r="P369" s="26" t="str">
        <f>IFERROR(VLOOKUP(S369*1,'Nominal Lookup'!$B$1:$C$568,2,FALSE),"")</f>
        <v>Inc - Planning - application fees</v>
      </c>
      <c r="Q369" s="57" t="str">
        <f>IF($A369&lt;&gt;"",C369,"")</f>
        <v>10030110000042015</v>
      </c>
      <c r="R369" s="55" t="str">
        <f t="shared" si="18"/>
        <v>3011</v>
      </c>
      <c r="S369" s="55" t="str">
        <f t="shared" si="19"/>
        <v>42015</v>
      </c>
    </row>
    <row r="370" spans="1:19" x14ac:dyDescent="0.25">
      <c r="A370" s="5" t="s">
        <v>434</v>
      </c>
      <c r="B370" s="6">
        <v>45771</v>
      </c>
      <c r="C370" s="5" t="s">
        <v>277</v>
      </c>
      <c r="D370" s="52">
        <v>578</v>
      </c>
      <c r="E370" s="5" t="s">
        <v>278</v>
      </c>
      <c r="F370" s="1"/>
      <c r="K370" s="54">
        <f t="shared" si="17"/>
        <v>45771</v>
      </c>
      <c r="L370" s="54" t="str">
        <f>IF($A370&lt;&gt;"",A370,"")</f>
        <v>000554</v>
      </c>
      <c r="M370" s="59">
        <f>IF($A370&lt;&gt;"",D370,"")</f>
        <v>578</v>
      </c>
      <c r="N370" s="27" t="str">
        <f>IF($A370&lt;&gt;"",E370,"")</f>
        <v>Planning Portal</v>
      </c>
      <c r="O370" s="26" t="str">
        <f>IFERROR(VLOOKUP(R370*1,CC[[New Cost Centre]:[Description]],3,FALSE),"")</f>
        <v>Planning Development</v>
      </c>
      <c r="P370" s="26" t="str">
        <f>IFERROR(VLOOKUP(S370*1,'Nominal Lookup'!$B$1:$C$568,2,FALSE),"")</f>
        <v>Inc - Planning - application fees</v>
      </c>
      <c r="Q370" s="57" t="str">
        <f>IF($A370&lt;&gt;"",C370,"")</f>
        <v>10030110000042015</v>
      </c>
      <c r="R370" s="55" t="str">
        <f t="shared" si="18"/>
        <v>3011</v>
      </c>
      <c r="S370" s="55" t="str">
        <f t="shared" si="19"/>
        <v>42015</v>
      </c>
    </row>
    <row r="371" spans="1:19" x14ac:dyDescent="0.25">
      <c r="A371" s="5" t="s">
        <v>481</v>
      </c>
      <c r="B371" s="6">
        <v>45771</v>
      </c>
      <c r="C371" s="5" t="s">
        <v>69</v>
      </c>
      <c r="D371" s="52">
        <v>471.7</v>
      </c>
      <c r="E371" s="5" t="s">
        <v>2541</v>
      </c>
      <c r="F371" s="1"/>
      <c r="K371" s="54">
        <f t="shared" si="17"/>
        <v>45771</v>
      </c>
      <c r="L371" s="54" t="str">
        <f>IF($A371&lt;&gt;"",A371,"")</f>
        <v>000610</v>
      </c>
      <c r="M371" s="59">
        <f>IF($A371&lt;&gt;"",D371,"")</f>
        <v>471.7</v>
      </c>
      <c r="N371" s="27" t="str">
        <f>IF($A371&lt;&gt;"",E371,"")</f>
        <v>Siemens Financial</v>
      </c>
      <c r="O371" s="26" t="str">
        <f>IFERROR(VLOOKUP(R371*1,CC[[New Cost Centre]:[Description]],3,FALSE),"")</f>
        <v>Admin Bldgs - R &amp; M</v>
      </c>
      <c r="P371" s="26" t="str">
        <f>IFERROR(VLOOKUP(S371*1,'Nominal Lookup'!$B$1:$C$568,2,FALSE),"")</f>
        <v xml:space="preserve">R&amp;M - Mechanical </v>
      </c>
      <c r="Q371" s="57" t="str">
        <f>IF($A371&lt;&gt;"",C371,"")</f>
        <v>10020010000061101</v>
      </c>
      <c r="R371" s="55" t="str">
        <f t="shared" si="18"/>
        <v>2001</v>
      </c>
      <c r="S371" s="55" t="str">
        <f t="shared" si="19"/>
        <v>61101</v>
      </c>
    </row>
    <row r="372" spans="1:19" x14ac:dyDescent="0.25">
      <c r="A372" s="5" t="s">
        <v>440</v>
      </c>
      <c r="B372" s="6">
        <v>45770</v>
      </c>
      <c r="C372" s="5" t="s">
        <v>438</v>
      </c>
      <c r="D372" s="52">
        <v>3827.42</v>
      </c>
      <c r="E372" s="5" t="s">
        <v>2168</v>
      </c>
      <c r="F372" s="1"/>
      <c r="K372" s="54">
        <f t="shared" si="17"/>
        <v>45770</v>
      </c>
      <c r="L372" s="54" t="str">
        <f>IF($A372&lt;&gt;"",A372,"")</f>
        <v>000557</v>
      </c>
      <c r="M372" s="59">
        <f>IF($A372&lt;&gt;"",D372,"")</f>
        <v>3827.42</v>
      </c>
      <c r="N372" s="27" t="str">
        <f>IF($A372&lt;&gt;"",E372,"")</f>
        <v>Hampshire CC</v>
      </c>
      <c r="O372" s="26" t="str">
        <f>IFERROR(VLOOKUP(R372*1,CC[[New Cost Centre]:[Description]],3,FALSE),"")</f>
        <v>Off Street Parking</v>
      </c>
      <c r="P372" s="26" t="str">
        <f>IFERROR(VLOOKUP(S372*1,'Nominal Lookup'!$B$1:$C$568,2,FALSE),"")</f>
        <v>Inc - Car Parking - day permits</v>
      </c>
      <c r="Q372" s="57" t="str">
        <f>IF($A372&lt;&gt;"",C372,"")</f>
        <v>10010180000042020</v>
      </c>
      <c r="R372" s="55" t="str">
        <f t="shared" si="18"/>
        <v>1018</v>
      </c>
      <c r="S372" s="55" t="str">
        <f t="shared" si="19"/>
        <v>42020</v>
      </c>
    </row>
    <row r="373" spans="1:19" x14ac:dyDescent="0.25">
      <c r="A373" s="5" t="s">
        <v>420</v>
      </c>
      <c r="B373" s="6">
        <v>45770</v>
      </c>
      <c r="C373" s="5" t="s">
        <v>249</v>
      </c>
      <c r="D373" s="52">
        <v>2100</v>
      </c>
      <c r="E373" s="5" t="s">
        <v>421</v>
      </c>
      <c r="F373" s="1"/>
      <c r="K373" s="54">
        <f t="shared" si="17"/>
        <v>45770</v>
      </c>
      <c r="L373" s="54" t="str">
        <f>IF($A373&lt;&gt;"",A373,"")</f>
        <v>000544</v>
      </c>
      <c r="M373" s="59">
        <f>IF($A373&lt;&gt;"",D373,"")</f>
        <v>2100</v>
      </c>
      <c r="N373" s="27" t="str">
        <f>IF($A373&lt;&gt;"",E373,"")</f>
        <v>Nagels UK Limit</v>
      </c>
      <c r="O373" s="26" t="str">
        <f>IFERROR(VLOOKUP(R373*1,CC[[New Cost Centre]:[Description]],3,FALSE),"")</f>
        <v>Off Street Parking</v>
      </c>
      <c r="P373" s="26" t="str">
        <f>IFERROR(VLOOKUP(S373*1,'Nominal Lookup'!$B$1:$C$568,2,FALSE),"")</f>
        <v>S&amp;S - Printing and Stationery</v>
      </c>
      <c r="Q373" s="57" t="str">
        <f>IF($A373&lt;&gt;"",C373,"")</f>
        <v>10010180000064016</v>
      </c>
      <c r="R373" s="55" t="str">
        <f t="shared" si="18"/>
        <v>1018</v>
      </c>
      <c r="S373" s="55" t="str">
        <f t="shared" si="19"/>
        <v>64016</v>
      </c>
    </row>
    <row r="374" spans="1:19" x14ac:dyDescent="0.25">
      <c r="A374" s="5" t="s">
        <v>498</v>
      </c>
      <c r="B374" s="6">
        <v>45770</v>
      </c>
      <c r="C374" s="5" t="s">
        <v>494</v>
      </c>
      <c r="D374" s="52">
        <v>730.08</v>
      </c>
      <c r="E374" s="5" t="s">
        <v>2147</v>
      </c>
      <c r="F374" s="1"/>
      <c r="K374" s="54">
        <f t="shared" si="17"/>
        <v>45770</v>
      </c>
      <c r="L374" s="54" t="str">
        <f>IF($A374&lt;&gt;"",A374,"")</f>
        <v>000634</v>
      </c>
      <c r="M374" s="59">
        <f>IF($A374&lt;&gt;"",D374,"")</f>
        <v>730.08</v>
      </c>
      <c r="N374" s="27" t="str">
        <f>IF($A374&lt;&gt;"",E374,"")</f>
        <v>Venus Recruitment</v>
      </c>
      <c r="O374" s="26" t="str">
        <f>IFERROR(VLOOKUP(R374*1,CC[[New Cost Centre]:[Description]],3,FALSE),"")</f>
        <v>Business Support Staff</v>
      </c>
      <c r="P374" s="26" t="str">
        <f>IFERROR(VLOOKUP(S374*1,'Nominal Lookup'!$B$1:$C$568,2,FALSE),"")</f>
        <v>Salary - Agency Staff</v>
      </c>
      <c r="Q374" s="57" t="str">
        <f>IF($A374&lt;&gt;"",C374,"")</f>
        <v>10020020000060019</v>
      </c>
      <c r="R374" s="55" t="str">
        <f t="shared" si="18"/>
        <v>2002</v>
      </c>
      <c r="S374" s="55" t="str">
        <f t="shared" si="19"/>
        <v>60019</v>
      </c>
    </row>
    <row r="375" spans="1:19" x14ac:dyDescent="0.25">
      <c r="A375" s="5" t="s">
        <v>499</v>
      </c>
      <c r="B375" s="6">
        <v>45770</v>
      </c>
      <c r="C375" s="5" t="s">
        <v>494</v>
      </c>
      <c r="D375" s="52">
        <v>583.74</v>
      </c>
      <c r="E375" s="5" t="s">
        <v>2147</v>
      </c>
      <c r="F375" s="1"/>
      <c r="K375" s="54">
        <f t="shared" si="17"/>
        <v>45770</v>
      </c>
      <c r="L375" s="54" t="str">
        <f>IF($A375&lt;&gt;"",A375,"")</f>
        <v>000635</v>
      </c>
      <c r="M375" s="59">
        <f>IF($A375&lt;&gt;"",D375,"")</f>
        <v>583.74</v>
      </c>
      <c r="N375" s="27" t="str">
        <f>IF($A375&lt;&gt;"",E375,"")</f>
        <v>Venus Recruitment</v>
      </c>
      <c r="O375" s="26" t="str">
        <f>IFERROR(VLOOKUP(R375*1,CC[[New Cost Centre]:[Description]],3,FALSE),"")</f>
        <v>Business Support Staff</v>
      </c>
      <c r="P375" s="26" t="str">
        <f>IFERROR(VLOOKUP(S375*1,'Nominal Lookup'!$B$1:$C$568,2,FALSE),"")</f>
        <v>Salary - Agency Staff</v>
      </c>
      <c r="Q375" s="57" t="str">
        <f>IF($A375&lt;&gt;"",C375,"")</f>
        <v>10020020000060019</v>
      </c>
      <c r="R375" s="55" t="str">
        <f t="shared" si="18"/>
        <v>2002</v>
      </c>
      <c r="S375" s="55" t="str">
        <f t="shared" si="19"/>
        <v>60019</v>
      </c>
    </row>
    <row r="376" spans="1:19" x14ac:dyDescent="0.25">
      <c r="A376" s="5" t="s">
        <v>413</v>
      </c>
      <c r="B376" s="6">
        <v>45770</v>
      </c>
      <c r="C376" s="5" t="s">
        <v>277</v>
      </c>
      <c r="D376" s="52">
        <v>578</v>
      </c>
      <c r="E376" s="5" t="s">
        <v>278</v>
      </c>
      <c r="F376" s="1"/>
      <c r="K376" s="54">
        <f t="shared" si="17"/>
        <v>45770</v>
      </c>
      <c r="L376" s="54" t="str">
        <f>IF($A376&lt;&gt;"",A376,"")</f>
        <v>000526</v>
      </c>
      <c r="M376" s="59">
        <f>IF($A376&lt;&gt;"",D376,"")</f>
        <v>578</v>
      </c>
      <c r="N376" s="27" t="str">
        <f>IF($A376&lt;&gt;"",E376,"")</f>
        <v>Planning Portal</v>
      </c>
      <c r="O376" s="26" t="str">
        <f>IFERROR(VLOOKUP(R376*1,CC[[New Cost Centre]:[Description]],3,FALSE),"")</f>
        <v>Planning Development</v>
      </c>
      <c r="P376" s="26" t="str">
        <f>IFERROR(VLOOKUP(S376*1,'Nominal Lookup'!$B$1:$C$568,2,FALSE),"")</f>
        <v>Inc - Planning - application fees</v>
      </c>
      <c r="Q376" s="57" t="str">
        <f>IF($A376&lt;&gt;"",C376,"")</f>
        <v>10030110000042015</v>
      </c>
      <c r="R376" s="55" t="str">
        <f t="shared" si="18"/>
        <v>3011</v>
      </c>
      <c r="S376" s="55" t="str">
        <f t="shared" si="19"/>
        <v>42015</v>
      </c>
    </row>
    <row r="377" spans="1:19" x14ac:dyDescent="0.25">
      <c r="A377" s="5" t="s">
        <v>414</v>
      </c>
      <c r="B377" s="6">
        <v>45770</v>
      </c>
      <c r="C377" s="5" t="s">
        <v>277</v>
      </c>
      <c r="D377" s="52">
        <v>578</v>
      </c>
      <c r="E377" s="5" t="s">
        <v>278</v>
      </c>
      <c r="F377" s="1"/>
      <c r="K377" s="54">
        <f t="shared" si="17"/>
        <v>45770</v>
      </c>
      <c r="L377" s="54" t="str">
        <f>IF($A377&lt;&gt;"",A377,"")</f>
        <v>000527</v>
      </c>
      <c r="M377" s="59">
        <f>IF($A377&lt;&gt;"",D377,"")</f>
        <v>578</v>
      </c>
      <c r="N377" s="27" t="str">
        <f>IF($A377&lt;&gt;"",E377,"")</f>
        <v>Planning Portal</v>
      </c>
      <c r="O377" s="26" t="str">
        <f>IFERROR(VLOOKUP(R377*1,CC[[New Cost Centre]:[Description]],3,FALSE),"")</f>
        <v>Planning Development</v>
      </c>
      <c r="P377" s="26" t="str">
        <f>IFERROR(VLOOKUP(S377*1,'Nominal Lookup'!$B$1:$C$568,2,FALSE),"")</f>
        <v>Inc - Planning - application fees</v>
      </c>
      <c r="Q377" s="57" t="str">
        <f>IF($A377&lt;&gt;"",C377,"")</f>
        <v>10030110000042015</v>
      </c>
      <c r="R377" s="55" t="str">
        <f t="shared" si="18"/>
        <v>3011</v>
      </c>
      <c r="S377" s="55" t="str">
        <f t="shared" si="19"/>
        <v>42015</v>
      </c>
    </row>
    <row r="378" spans="1:19" x14ac:dyDescent="0.25">
      <c r="A378" s="5" t="s">
        <v>415</v>
      </c>
      <c r="B378" s="6">
        <v>45770</v>
      </c>
      <c r="C378" s="5" t="s">
        <v>277</v>
      </c>
      <c r="D378" s="52">
        <v>578</v>
      </c>
      <c r="E378" s="5" t="s">
        <v>278</v>
      </c>
      <c r="F378" s="1"/>
      <c r="K378" s="54">
        <f t="shared" si="17"/>
        <v>45770</v>
      </c>
      <c r="L378" s="54" t="str">
        <f>IF($A378&lt;&gt;"",A378,"")</f>
        <v>000528</v>
      </c>
      <c r="M378" s="59">
        <f>IF($A378&lt;&gt;"",D378,"")</f>
        <v>578</v>
      </c>
      <c r="N378" s="27" t="str">
        <f>IF($A378&lt;&gt;"",E378,"")</f>
        <v>Planning Portal</v>
      </c>
      <c r="O378" s="26" t="str">
        <f>IFERROR(VLOOKUP(R378*1,CC[[New Cost Centre]:[Description]],3,FALSE),"")</f>
        <v>Planning Development</v>
      </c>
      <c r="P378" s="26" t="str">
        <f>IFERROR(VLOOKUP(S378*1,'Nominal Lookup'!$B$1:$C$568,2,FALSE),"")</f>
        <v>Inc - Planning - application fees</v>
      </c>
      <c r="Q378" s="57" t="str">
        <f>IF($A378&lt;&gt;"",C378,"")</f>
        <v>10030110000042015</v>
      </c>
      <c r="R378" s="55" t="str">
        <f t="shared" si="18"/>
        <v>3011</v>
      </c>
      <c r="S378" s="55" t="str">
        <f t="shared" si="19"/>
        <v>42015</v>
      </c>
    </row>
    <row r="379" spans="1:19" x14ac:dyDescent="0.25">
      <c r="A379" s="5" t="s">
        <v>437</v>
      </c>
      <c r="B379" s="6">
        <v>45770</v>
      </c>
      <c r="C379" s="5" t="s">
        <v>438</v>
      </c>
      <c r="D379" s="52">
        <v>356.38</v>
      </c>
      <c r="E379" s="5" t="s">
        <v>2168</v>
      </c>
      <c r="F379" s="1"/>
      <c r="K379" s="54">
        <f t="shared" si="17"/>
        <v>45770</v>
      </c>
      <c r="L379" s="54" t="str">
        <f>IF($A379&lt;&gt;"",A379,"")</f>
        <v>000556</v>
      </c>
      <c r="M379" s="59">
        <f>IF($A379&lt;&gt;"",D379,"")</f>
        <v>356.38</v>
      </c>
      <c r="N379" s="27" t="str">
        <f>IF($A379&lt;&gt;"",E379,"")</f>
        <v>Hampshire CC</v>
      </c>
      <c r="O379" s="26" t="str">
        <f>IFERROR(VLOOKUP(R379*1,CC[[New Cost Centre]:[Description]],3,FALSE),"")</f>
        <v>Off Street Parking</v>
      </c>
      <c r="P379" s="26" t="str">
        <f>IFERROR(VLOOKUP(S379*1,'Nominal Lookup'!$B$1:$C$568,2,FALSE),"")</f>
        <v>Inc - Car Parking - day permits</v>
      </c>
      <c r="Q379" s="57" t="str">
        <f>IF($A379&lt;&gt;"",C379,"")</f>
        <v>10010180000042020</v>
      </c>
      <c r="R379" s="55" t="str">
        <f t="shared" si="18"/>
        <v>1018</v>
      </c>
      <c r="S379" s="55" t="str">
        <f t="shared" si="19"/>
        <v>42020</v>
      </c>
    </row>
    <row r="380" spans="1:19" x14ac:dyDescent="0.25">
      <c r="A380" s="5" t="s">
        <v>407</v>
      </c>
      <c r="B380" s="6">
        <v>45770</v>
      </c>
      <c r="C380" s="5" t="s">
        <v>408</v>
      </c>
      <c r="D380" s="52">
        <v>354</v>
      </c>
      <c r="E380" s="5" t="s">
        <v>2532</v>
      </c>
      <c r="F380" s="1"/>
      <c r="K380" s="54">
        <f t="shared" si="17"/>
        <v>45770</v>
      </c>
      <c r="L380" s="54" t="str">
        <f>IF($A380&lt;&gt;"",A380,"")</f>
        <v>000522</v>
      </c>
      <c r="M380" s="59">
        <f>IF($A380&lt;&gt;"",D380,"")</f>
        <v>354</v>
      </c>
      <c r="N380" s="27" t="str">
        <f>IF($A380&lt;&gt;"",E380,"")</f>
        <v xml:space="preserve">Language Line </v>
      </c>
      <c r="O380" s="26" t="str">
        <f>IFERROR(VLOOKUP(R380*1,CC[[New Cost Centre]:[Description]],3,FALSE),"")</f>
        <v>Business Support Staff</v>
      </c>
      <c r="P380" s="26" t="str">
        <f>IFERROR(VLOOKUP(S380*1,'Nominal Lookup'!$B$1:$C$568,2,FALSE),"")</f>
        <v>S&amp;S - Sub contractors</v>
      </c>
      <c r="Q380" s="57" t="str">
        <f>IF($A380&lt;&gt;"",C380,"")</f>
        <v>10020020000064009</v>
      </c>
      <c r="R380" s="55" t="str">
        <f t="shared" si="18"/>
        <v>2002</v>
      </c>
      <c r="S380" s="55" t="str">
        <f t="shared" si="19"/>
        <v>64009</v>
      </c>
    </row>
    <row r="381" spans="1:19" x14ac:dyDescent="0.25">
      <c r="A381" s="5" t="s">
        <v>396</v>
      </c>
      <c r="B381" s="6">
        <v>45769</v>
      </c>
      <c r="C381" s="5" t="s">
        <v>295</v>
      </c>
      <c r="D381" s="52">
        <v>8100</v>
      </c>
      <c r="E381" s="5" t="s">
        <v>397</v>
      </c>
      <c r="F381" s="1"/>
      <c r="K381" s="54">
        <f t="shared" si="17"/>
        <v>45769</v>
      </c>
      <c r="L381" s="54" t="str">
        <f>IF($A381&lt;&gt;"",A381,"")</f>
        <v>000505</v>
      </c>
      <c r="M381" s="59">
        <f>IF($A381&lt;&gt;"",D381,"")</f>
        <v>8100</v>
      </c>
      <c r="N381" s="27" t="str">
        <f>IF($A381&lt;&gt;"",E381,"")</f>
        <v>LK Lettings Co</v>
      </c>
      <c r="O381" s="26" t="str">
        <f>IFERROR(VLOOKUP(R381*1,CC[[New Cost Centre]:[Description]],3,FALSE),"")</f>
        <v>Homes for Ukraine</v>
      </c>
      <c r="P381" s="26" t="str">
        <f>IFERROR(VLOOKUP(S381*1,'Nominal Lookup'!$B$1:$C$568,2,FALSE),"")</f>
        <v>S&amp;S - Homelessness Costs</v>
      </c>
      <c r="Q381" s="57" t="str">
        <f>IF($A381&lt;&gt;"",C381,"")</f>
        <v>10010260000064043</v>
      </c>
      <c r="R381" s="55" t="str">
        <f t="shared" si="18"/>
        <v>1026</v>
      </c>
      <c r="S381" s="55" t="str">
        <f t="shared" si="19"/>
        <v>64043</v>
      </c>
    </row>
    <row r="382" spans="1:19" x14ac:dyDescent="0.25">
      <c r="A382" s="5" t="s">
        <v>483</v>
      </c>
      <c r="B382" s="6">
        <v>45769</v>
      </c>
      <c r="C382" s="5" t="s">
        <v>18</v>
      </c>
      <c r="D382" s="52">
        <v>5213.12</v>
      </c>
      <c r="E382" s="5" t="s">
        <v>2140</v>
      </c>
      <c r="F382" s="1"/>
      <c r="K382" s="54">
        <f t="shared" si="17"/>
        <v>45769</v>
      </c>
      <c r="L382" s="54" t="str">
        <f>IF($A382&lt;&gt;"",A382,"")</f>
        <v>000612</v>
      </c>
      <c r="M382" s="59">
        <f>IF($A382&lt;&gt;"",D382,"")</f>
        <v>5213.12</v>
      </c>
      <c r="N382" s="27" t="str">
        <f>IF($A382&lt;&gt;"",E382,"")</f>
        <v>YBC Cleaning Services</v>
      </c>
      <c r="O382" s="26" t="str">
        <f>IFERROR(VLOOKUP(R382*1,CC[[New Cost Centre]:[Description]],3,FALSE),"")</f>
        <v>Admin Bldgs - R &amp; M</v>
      </c>
      <c r="P382" s="26" t="str">
        <f>IFERROR(VLOOKUP(S382*1,'Nominal Lookup'!$B$1:$C$568,2,FALSE),"")</f>
        <v xml:space="preserve">Contracts - Cleaning </v>
      </c>
      <c r="Q382" s="57" t="str">
        <f>IF($A382&lt;&gt;"",C382,"")</f>
        <v>10020010000061110</v>
      </c>
      <c r="R382" s="55" t="str">
        <f t="shared" si="18"/>
        <v>2001</v>
      </c>
      <c r="S382" s="55" t="str">
        <f t="shared" si="19"/>
        <v>61110</v>
      </c>
    </row>
    <row r="383" spans="1:19" x14ac:dyDescent="0.25">
      <c r="A383" s="5" t="s">
        <v>377</v>
      </c>
      <c r="B383" s="6">
        <v>45769</v>
      </c>
      <c r="C383" s="5" t="s">
        <v>128</v>
      </c>
      <c r="D383" s="52">
        <v>2918</v>
      </c>
      <c r="E383" s="5" t="s">
        <v>129</v>
      </c>
      <c r="F383" s="1"/>
      <c r="K383" s="54">
        <f t="shared" si="17"/>
        <v>45769</v>
      </c>
      <c r="L383" s="54" t="str">
        <f>IF($A383&lt;&gt;"",A383,"")</f>
        <v>000495</v>
      </c>
      <c r="M383" s="59">
        <f>IF($A383&lt;&gt;"",D383,"")</f>
        <v>2918</v>
      </c>
      <c r="N383" s="27" t="str">
        <f>IF($A383&lt;&gt;"",E383,"")</f>
        <v>Blanket Rentals</v>
      </c>
      <c r="O383" s="26" t="str">
        <f>IFERROR(VLOOKUP(R383*1,CC[[New Cost Centre]:[Description]],3,FALSE),"")</f>
        <v>Housing Needs Service</v>
      </c>
      <c r="P383" s="26" t="str">
        <f>IFERROR(VLOOKUP(S383*1,'Nominal Lookup'!$B$1:$C$568,2,FALSE),"")</f>
        <v>Transf - HB B&amp;B Allow pmnt</v>
      </c>
      <c r="Q383" s="57" t="str">
        <f>IF($A383&lt;&gt;"",C383,"")</f>
        <v>10010160000066002</v>
      </c>
      <c r="R383" s="55" t="str">
        <f t="shared" si="18"/>
        <v>1016</v>
      </c>
      <c r="S383" s="55" t="str">
        <f t="shared" si="19"/>
        <v>66002</v>
      </c>
    </row>
    <row r="384" spans="1:19" x14ac:dyDescent="0.25">
      <c r="A384" s="5" t="s">
        <v>378</v>
      </c>
      <c r="B384" s="6">
        <v>45769</v>
      </c>
      <c r="C384" s="5" t="s">
        <v>379</v>
      </c>
      <c r="D384" s="52">
        <v>726</v>
      </c>
      <c r="E384" s="5" t="s">
        <v>2145</v>
      </c>
      <c r="F384" s="1"/>
      <c r="K384" s="54">
        <f t="shared" si="17"/>
        <v>45769</v>
      </c>
      <c r="L384" s="54" t="str">
        <f>IF($A384&lt;&gt;"",A384,"")</f>
        <v>000496</v>
      </c>
      <c r="M384" s="59">
        <f>IF($A384&lt;&gt;"",D384,"")</f>
        <v>726</v>
      </c>
      <c r="N384" s="27" t="str">
        <f>IF($A384&lt;&gt;"",E384,"")</f>
        <v>Vivid Resourcing</v>
      </c>
      <c r="O384" s="26" t="str">
        <f>IFERROR(VLOOKUP(R384*1,CC[[New Cost Centre]:[Description]],3,FALSE),"")</f>
        <v>Planning Development</v>
      </c>
      <c r="P384" s="26" t="str">
        <f>IFERROR(VLOOKUP(S384*1,'Nominal Lookup'!$B$1:$C$568,2,FALSE),"")</f>
        <v>Salary - Agency Staff</v>
      </c>
      <c r="Q384" s="57" t="str">
        <f>IF($A384&lt;&gt;"",C384,"")</f>
        <v>10030110000060019</v>
      </c>
      <c r="R384" s="55" t="str">
        <f t="shared" si="18"/>
        <v>3011</v>
      </c>
      <c r="S384" s="55" t="str">
        <f t="shared" si="19"/>
        <v>60019</v>
      </c>
    </row>
    <row r="385" spans="1:19" x14ac:dyDescent="0.25">
      <c r="A385" s="5" t="s">
        <v>404</v>
      </c>
      <c r="B385" s="6">
        <v>45769</v>
      </c>
      <c r="C385" s="5" t="s">
        <v>405</v>
      </c>
      <c r="D385" s="52">
        <v>574.79999999999995</v>
      </c>
      <c r="E385" s="5" t="s">
        <v>406</v>
      </c>
      <c r="F385" s="1"/>
      <c r="K385" s="54">
        <f t="shared" si="17"/>
        <v>45769</v>
      </c>
      <c r="L385" s="54" t="str">
        <f>IF($A385&lt;&gt;"",A385,"")</f>
        <v>000511</v>
      </c>
      <c r="M385" s="59">
        <f>IF($A385&lt;&gt;"",D385,"")</f>
        <v>574.79999999999995</v>
      </c>
      <c r="N385" s="27" t="str">
        <f>IF($A385&lt;&gt;"",E385,"")</f>
        <v>Working Planet</v>
      </c>
      <c r="O385" s="26" t="str">
        <f>IFERROR(VLOOKUP(R385*1,CC[[New Cost Centre]:[Description]],3,FALSE),"")</f>
        <v>Environment Promotion Strategy</v>
      </c>
      <c r="P385" s="26" t="str">
        <f>IFERROR(VLOOKUP(S385*1,'Nominal Lookup'!$B$1:$C$568,2,FALSE),"")</f>
        <v xml:space="preserve">Salary - Recruitment costs </v>
      </c>
      <c r="Q385" s="57" t="str">
        <f>IF($A385&lt;&gt;"",C385,"")</f>
        <v>10010110000060039</v>
      </c>
      <c r="R385" s="55" t="str">
        <f t="shared" si="18"/>
        <v>1011</v>
      </c>
      <c r="S385" s="55" t="str">
        <f t="shared" si="19"/>
        <v>60039</v>
      </c>
    </row>
    <row r="386" spans="1:19" ht="25" x14ac:dyDescent="0.25">
      <c r="A386" s="5" t="s">
        <v>380</v>
      </c>
      <c r="B386" s="6">
        <v>45769</v>
      </c>
      <c r="C386" s="5" t="s">
        <v>381</v>
      </c>
      <c r="D386" s="52">
        <v>502.25</v>
      </c>
      <c r="E386" s="5" t="s">
        <v>2542</v>
      </c>
      <c r="F386" s="1"/>
      <c r="K386" s="54">
        <f t="shared" si="17"/>
        <v>45769</v>
      </c>
      <c r="L386" s="54" t="str">
        <f>IF($A386&lt;&gt;"",A386,"")</f>
        <v>000497</v>
      </c>
      <c r="M386" s="59">
        <f>IF($A386&lt;&gt;"",D386,"")</f>
        <v>502.25</v>
      </c>
      <c r="N386" s="27" t="str">
        <f>IF($A386&lt;&gt;"",E386,"")</f>
        <v>East Hampshire DC</v>
      </c>
      <c r="O386" s="26" t="str">
        <f>IFERROR(VLOOKUP(R386*1,CC[[New Cost Centre]:[Description]],3,FALSE),"")</f>
        <v>Litter Enforcement</v>
      </c>
      <c r="P386" s="26" t="str">
        <f>IFERROR(VLOOKUP(S386*1,'Nominal Lookup'!$B$1:$C$568,2,FALSE),"")</f>
        <v xml:space="preserve">General - Payment to Statutory Authorities </v>
      </c>
      <c r="Q386" s="57" t="str">
        <f>IF($A386&lt;&gt;"",C386,"")</f>
        <v>10010080000065000</v>
      </c>
      <c r="R386" s="55" t="str">
        <f t="shared" si="18"/>
        <v>1008</v>
      </c>
      <c r="S386" s="55" t="str">
        <f t="shared" si="19"/>
        <v>65000</v>
      </c>
    </row>
    <row r="387" spans="1:19" x14ac:dyDescent="0.25">
      <c r="A387" s="5" t="s">
        <v>485</v>
      </c>
      <c r="B387" s="6">
        <v>45769</v>
      </c>
      <c r="C387" s="5" t="s">
        <v>18</v>
      </c>
      <c r="D387" s="52">
        <v>303.82</v>
      </c>
      <c r="E387" s="5" t="s">
        <v>2140</v>
      </c>
      <c r="F387" s="1"/>
      <c r="K387" s="54">
        <f t="shared" si="17"/>
        <v>45769</v>
      </c>
      <c r="L387" s="54" t="str">
        <f>IF($A387&lt;&gt;"",A387,"")</f>
        <v>000614</v>
      </c>
      <c r="M387" s="59">
        <f>IF($A387&lt;&gt;"",D387,"")</f>
        <v>303.82</v>
      </c>
      <c r="N387" s="27" t="str">
        <f>IF($A387&lt;&gt;"",E387,"")</f>
        <v>YBC Cleaning Services</v>
      </c>
      <c r="O387" s="26" t="str">
        <f>IFERROR(VLOOKUP(R387*1,CC[[New Cost Centre]:[Description]],3,FALSE),"")</f>
        <v>Admin Bldgs - R &amp; M</v>
      </c>
      <c r="P387" s="26" t="str">
        <f>IFERROR(VLOOKUP(S387*1,'Nominal Lookup'!$B$1:$C$568,2,FALSE),"")</f>
        <v xml:space="preserve">Contracts - Cleaning </v>
      </c>
      <c r="Q387" s="57" t="str">
        <f>IF($A387&lt;&gt;"",C387,"")</f>
        <v>10020010000061110</v>
      </c>
      <c r="R387" s="55" t="str">
        <f t="shared" si="18"/>
        <v>2001</v>
      </c>
      <c r="S387" s="55" t="str">
        <f t="shared" si="19"/>
        <v>61110</v>
      </c>
    </row>
    <row r="388" spans="1:19" x14ac:dyDescent="0.25">
      <c r="A388" s="5" t="s">
        <v>353</v>
      </c>
      <c r="B388" s="6">
        <v>45765</v>
      </c>
      <c r="C388" s="5" t="s">
        <v>259</v>
      </c>
      <c r="D388" s="52">
        <v>14729</v>
      </c>
      <c r="E388" s="5" t="s">
        <v>354</v>
      </c>
      <c r="F388" s="1"/>
      <c r="K388" s="54">
        <f t="shared" si="17"/>
        <v>45765</v>
      </c>
      <c r="L388" s="54" t="str">
        <f>IF($A388&lt;&gt;"",A388,"")</f>
        <v>000465</v>
      </c>
      <c r="M388" s="59">
        <f>IF($A388&lt;&gt;"",D388,"")</f>
        <v>14729</v>
      </c>
      <c r="N388" s="27" t="str">
        <f>IF($A388&lt;&gt;"",E388,"")</f>
        <v>Fleet Phoenix</v>
      </c>
      <c r="O388" s="26" t="str">
        <f>IFERROR(VLOOKUP(R388*1,CC[[New Cost Centre]:[Description]],3,FALSE),"")</f>
        <v>Leadership Team</v>
      </c>
      <c r="P388" s="26" t="str">
        <f>IFERROR(VLOOKUP(S388*1,'Nominal Lookup'!$B$1:$C$568,2,FALSE),"")</f>
        <v>S&amp;S - Grants Payable to Others</v>
      </c>
      <c r="Q388" s="57" t="str">
        <f>IF($A388&lt;&gt;"",C388,"")</f>
        <v>10020230000064602</v>
      </c>
      <c r="R388" s="55" t="str">
        <f t="shared" si="18"/>
        <v>2023</v>
      </c>
      <c r="S388" s="55" t="str">
        <f t="shared" si="19"/>
        <v>64602</v>
      </c>
    </row>
    <row r="389" spans="1:19" x14ac:dyDescent="0.25">
      <c r="A389" s="5" t="s">
        <v>470</v>
      </c>
      <c r="B389" s="6">
        <v>45765</v>
      </c>
      <c r="C389" s="5" t="s">
        <v>72</v>
      </c>
      <c r="D389" s="52">
        <v>612.48</v>
      </c>
      <c r="E389" s="5" t="s">
        <v>73</v>
      </c>
      <c r="F389" s="1"/>
      <c r="K389" s="54">
        <f t="shared" ref="K389:K452" si="20">IF(B389&lt;&gt;"",B389,"")</f>
        <v>45765</v>
      </c>
      <c r="L389" s="54" t="str">
        <f>IF($A389&lt;&gt;"",A389,"")</f>
        <v>000603</v>
      </c>
      <c r="M389" s="59">
        <f>IF($A389&lt;&gt;"",D389,"")</f>
        <v>612.48</v>
      </c>
      <c r="N389" s="27" t="str">
        <f>IF($A389&lt;&gt;"",E389,"")</f>
        <v>Hampshire Media</v>
      </c>
      <c r="O389" s="26" t="str">
        <f>IFERROR(VLOOKUP(R389*1,CC[[New Cost Centre]:[Description]],3,FALSE),"")</f>
        <v>Planning Development</v>
      </c>
      <c r="P389" s="26" t="str">
        <f>IFERROR(VLOOKUP(S389*1,'Nominal Lookup'!$B$1:$C$568,2,FALSE),"")</f>
        <v>S&amp;S - Advertising</v>
      </c>
      <c r="Q389" s="57" t="str">
        <f>IF($A389&lt;&gt;"",C389,"")</f>
        <v>10030110000064013</v>
      </c>
      <c r="R389" s="55" t="str">
        <f t="shared" si="18"/>
        <v>3011</v>
      </c>
      <c r="S389" s="55" t="str">
        <f t="shared" si="19"/>
        <v>64013</v>
      </c>
    </row>
    <row r="390" spans="1:19" x14ac:dyDescent="0.25">
      <c r="A390" s="5" t="s">
        <v>349</v>
      </c>
      <c r="B390" s="6">
        <v>45764</v>
      </c>
      <c r="C390" s="5" t="s">
        <v>259</v>
      </c>
      <c r="D390" s="52">
        <v>41437</v>
      </c>
      <c r="E390" s="5" t="s">
        <v>350</v>
      </c>
      <c r="F390" s="1"/>
      <c r="K390" s="54">
        <f t="shared" si="20"/>
        <v>45764</v>
      </c>
      <c r="L390" s="54" t="str">
        <f>IF($A390&lt;&gt;"",A390,"")</f>
        <v>000449</v>
      </c>
      <c r="M390" s="59">
        <f>IF($A390&lt;&gt;"",D390,"")</f>
        <v>41437</v>
      </c>
      <c r="N390" s="27" t="str">
        <f>IF($A390&lt;&gt;"",E390,"")</f>
        <v>Hart Voluntary</v>
      </c>
      <c r="O390" s="26" t="str">
        <f>IFERROR(VLOOKUP(R390*1,CC[[New Cost Centre]:[Description]],3,FALSE),"")</f>
        <v>Leadership Team</v>
      </c>
      <c r="P390" s="26" t="str">
        <f>IFERROR(VLOOKUP(S390*1,'Nominal Lookup'!$B$1:$C$568,2,FALSE),"")</f>
        <v>S&amp;S - Grants Payable to Others</v>
      </c>
      <c r="Q390" s="57" t="str">
        <f>IF($A390&lt;&gt;"",C390,"")</f>
        <v>10020230000064602</v>
      </c>
      <c r="R390" s="55" t="str">
        <f t="shared" si="18"/>
        <v>2023</v>
      </c>
      <c r="S390" s="55" t="str">
        <f t="shared" si="19"/>
        <v>64602</v>
      </c>
    </row>
    <row r="391" spans="1:19" x14ac:dyDescent="0.25">
      <c r="A391" s="5" t="s">
        <v>349</v>
      </c>
      <c r="B391" s="6">
        <v>45764</v>
      </c>
      <c r="C391" s="5" t="s">
        <v>352</v>
      </c>
      <c r="D391" s="52">
        <v>20000</v>
      </c>
      <c r="E391" s="5" t="s">
        <v>350</v>
      </c>
      <c r="F391" s="1"/>
      <c r="K391" s="54">
        <f t="shared" si="20"/>
        <v>45764</v>
      </c>
      <c r="L391" s="54" t="str">
        <f>IF($A391&lt;&gt;"",A391,"")</f>
        <v>000449</v>
      </c>
      <c r="M391" s="59">
        <f>IF($A391&lt;&gt;"",D391,"")</f>
        <v>20000</v>
      </c>
      <c r="N391" s="27" t="str">
        <f>IF($A391&lt;&gt;"",E391,"")</f>
        <v>Hart Voluntary</v>
      </c>
      <c r="O391" s="26" t="str">
        <f>IFERROR(VLOOKUP(R391*1,CC[[New Cost Centre]:[Description]],3,FALSE),"")</f>
        <v>Homes for Ukraine</v>
      </c>
      <c r="P391" s="26" t="str">
        <f>IFERROR(VLOOKUP(S391*1,'Nominal Lookup'!$B$1:$C$568,2,FALSE),"")</f>
        <v>S&amp;S - Grants Payable to Others</v>
      </c>
      <c r="Q391" s="57" t="str">
        <f>IF($A391&lt;&gt;"",C391,"")</f>
        <v>10010260000064602</v>
      </c>
      <c r="R391" s="55" t="str">
        <f t="shared" si="18"/>
        <v>1026</v>
      </c>
      <c r="S391" s="55" t="str">
        <f t="shared" si="19"/>
        <v>64602</v>
      </c>
    </row>
    <row r="392" spans="1:19" x14ac:dyDescent="0.25">
      <c r="A392" s="5" t="s">
        <v>355</v>
      </c>
      <c r="B392" s="6">
        <v>45764</v>
      </c>
      <c r="C392" s="5" t="s">
        <v>259</v>
      </c>
      <c r="D392" s="52">
        <v>10300</v>
      </c>
      <c r="E392" s="5" t="s">
        <v>356</v>
      </c>
      <c r="F392" s="1"/>
      <c r="K392" s="54">
        <f t="shared" si="20"/>
        <v>45764</v>
      </c>
      <c r="L392" s="54" t="str">
        <f>IF($A392&lt;&gt;"",A392,"")</f>
        <v>000477</v>
      </c>
      <c r="M392" s="59">
        <f>IF($A392&lt;&gt;"",D392,"")</f>
        <v>10300</v>
      </c>
      <c r="N392" s="27" t="str">
        <f>IF($A392&lt;&gt;"",E392,"")</f>
        <v>Inclusion Hamps</v>
      </c>
      <c r="O392" s="26" t="str">
        <f>IFERROR(VLOOKUP(R392*1,CC[[New Cost Centre]:[Description]],3,FALSE),"")</f>
        <v>Leadership Team</v>
      </c>
      <c r="P392" s="26" t="str">
        <f>IFERROR(VLOOKUP(S392*1,'Nominal Lookup'!$B$1:$C$568,2,FALSE),"")</f>
        <v>S&amp;S - Grants Payable to Others</v>
      </c>
      <c r="Q392" s="57" t="str">
        <f>IF($A392&lt;&gt;"",C392,"")</f>
        <v>10020230000064602</v>
      </c>
      <c r="R392" s="55" t="str">
        <f t="shared" si="18"/>
        <v>2023</v>
      </c>
      <c r="S392" s="55" t="str">
        <f t="shared" si="19"/>
        <v>64602</v>
      </c>
    </row>
    <row r="393" spans="1:19" x14ac:dyDescent="0.25">
      <c r="A393" s="5" t="s">
        <v>349</v>
      </c>
      <c r="B393" s="6">
        <v>45764</v>
      </c>
      <c r="C393" s="5" t="s">
        <v>351</v>
      </c>
      <c r="D393" s="52">
        <v>6800</v>
      </c>
      <c r="E393" s="5" t="s">
        <v>350</v>
      </c>
      <c r="F393" s="1"/>
      <c r="K393" s="54">
        <f t="shared" si="20"/>
        <v>45764</v>
      </c>
      <c r="L393" s="54" t="str">
        <f>IF($A393&lt;&gt;"",A393,"")</f>
        <v>000449</v>
      </c>
      <c r="M393" s="59">
        <f>IF($A393&lt;&gt;"",D393,"")</f>
        <v>6800</v>
      </c>
      <c r="N393" s="27" t="str">
        <f>IF($A393&lt;&gt;"",E393,"")</f>
        <v>Hart Voluntary</v>
      </c>
      <c r="O393" s="26" t="str">
        <f>IFERROR(VLOOKUP(R393*1,CC[[New Cost Centre]:[Description]],3,FALSE),"")</f>
        <v>Social Inclusion &amp; Partnership</v>
      </c>
      <c r="P393" s="26" t="str">
        <f>IFERROR(VLOOKUP(S393*1,'Nominal Lookup'!$B$1:$C$568,2,FALSE),"")</f>
        <v>S&amp;S - Grants Payable to Others</v>
      </c>
      <c r="Q393" s="57" t="str">
        <f>IF($A393&lt;&gt;"",C393,"")</f>
        <v>10010140000064602</v>
      </c>
      <c r="R393" s="55" t="str">
        <f t="shared" si="18"/>
        <v>1014</v>
      </c>
      <c r="S393" s="55" t="str">
        <f t="shared" si="19"/>
        <v>64602</v>
      </c>
    </row>
    <row r="394" spans="1:19" x14ac:dyDescent="0.25">
      <c r="A394" s="5" t="s">
        <v>383</v>
      </c>
      <c r="B394" s="6">
        <v>45764</v>
      </c>
      <c r="C394" s="5" t="s">
        <v>385</v>
      </c>
      <c r="D394" s="52">
        <v>5359.08</v>
      </c>
      <c r="E394" s="5" t="s">
        <v>136</v>
      </c>
      <c r="F394" s="1"/>
      <c r="K394" s="54">
        <f t="shared" si="20"/>
        <v>45764</v>
      </c>
      <c r="L394" s="54" t="str">
        <f>IF($A394&lt;&gt;"",A394,"")</f>
        <v>000498</v>
      </c>
      <c r="M394" s="59">
        <f>IF($A394&lt;&gt;"",D394,"")</f>
        <v>5359.08</v>
      </c>
      <c r="N394" s="27" t="str">
        <f>IF($A394&lt;&gt;"",E394,"")</f>
        <v>Sci Print Ltd</v>
      </c>
      <c r="O394" s="26" t="str">
        <f>IFERROR(VLOOKUP(R394*1,CC[[New Cost Centre]:[Description]],3,FALSE),"")</f>
        <v>Rechargeable Elections</v>
      </c>
      <c r="P394" s="26" t="str">
        <f>IFERROR(VLOOKUP(S394*1,'Nominal Lookup'!$B$1:$C$568,2,FALSE),"")</f>
        <v>S&amp;S - Postage costs</v>
      </c>
      <c r="Q394" s="57" t="str">
        <f>IF($A394&lt;&gt;"",C394,"")</f>
        <v>10020313000064019</v>
      </c>
      <c r="R394" s="55" t="str">
        <f t="shared" si="18"/>
        <v>2031</v>
      </c>
      <c r="S394" s="55" t="str">
        <f t="shared" si="19"/>
        <v>64019</v>
      </c>
    </row>
    <row r="395" spans="1:19" x14ac:dyDescent="0.25">
      <c r="A395" s="5" t="s">
        <v>362</v>
      </c>
      <c r="B395" s="6">
        <v>45764</v>
      </c>
      <c r="C395" s="5" t="s">
        <v>361</v>
      </c>
      <c r="D395" s="52">
        <v>4404</v>
      </c>
      <c r="E395" s="5" t="s">
        <v>2247</v>
      </c>
      <c r="F395" s="1"/>
      <c r="K395" s="54">
        <f t="shared" si="20"/>
        <v>45764</v>
      </c>
      <c r="L395" s="54" t="str">
        <f>IF($A395&lt;&gt;"",A395,"")</f>
        <v>000483</v>
      </c>
      <c r="M395" s="59">
        <f>IF($A395&lt;&gt;"",D395,"")</f>
        <v>4404</v>
      </c>
      <c r="N395" s="27" t="str">
        <f>IF($A395&lt;&gt;"",E395,"")</f>
        <v>Humphreys Tarmarcing</v>
      </c>
      <c r="O395" s="26" t="str">
        <f>IFERROR(VLOOKUP(R395*1,CC[[New Cost Centre]:[Description]],3,FALSE),"")</f>
        <v>Off Street Parking</v>
      </c>
      <c r="P395" s="26" t="str">
        <f>IFERROR(VLOOKUP(S395*1,'Nominal Lookup'!$B$1:$C$568,2,FALSE),"")</f>
        <v xml:space="preserve">R&amp;M - Mechanical </v>
      </c>
      <c r="Q395" s="57" t="str">
        <f>IF($A395&lt;&gt;"",C395,"")</f>
        <v>10010180000061101</v>
      </c>
      <c r="R395" s="55" t="str">
        <f t="shared" si="18"/>
        <v>1018</v>
      </c>
      <c r="S395" s="55" t="str">
        <f t="shared" si="19"/>
        <v>61101</v>
      </c>
    </row>
    <row r="396" spans="1:19" x14ac:dyDescent="0.25">
      <c r="A396" s="5" t="s">
        <v>367</v>
      </c>
      <c r="B396" s="6">
        <v>45764</v>
      </c>
      <c r="C396" s="5" t="s">
        <v>361</v>
      </c>
      <c r="D396" s="52">
        <v>4056</v>
      </c>
      <c r="E396" s="5" t="s">
        <v>2247</v>
      </c>
      <c r="F396" s="1"/>
      <c r="K396" s="54">
        <f t="shared" si="20"/>
        <v>45764</v>
      </c>
      <c r="L396" s="54" t="str">
        <f>IF($A396&lt;&gt;"",A396,"")</f>
        <v>000488</v>
      </c>
      <c r="M396" s="59">
        <f>IF($A396&lt;&gt;"",D396,"")</f>
        <v>4056</v>
      </c>
      <c r="N396" s="27" t="str">
        <f>IF($A396&lt;&gt;"",E396,"")</f>
        <v>Humphreys Tarmarcing</v>
      </c>
      <c r="O396" s="26" t="str">
        <f>IFERROR(VLOOKUP(R396*1,CC[[New Cost Centre]:[Description]],3,FALSE),"")</f>
        <v>Off Street Parking</v>
      </c>
      <c r="P396" s="26" t="str">
        <f>IFERROR(VLOOKUP(S396*1,'Nominal Lookup'!$B$1:$C$568,2,FALSE),"")</f>
        <v xml:space="preserve">R&amp;M - Mechanical </v>
      </c>
      <c r="Q396" s="57" t="str">
        <f>IF($A396&lt;&gt;"",C396,"")</f>
        <v>10010180000061101</v>
      </c>
      <c r="R396" s="55" t="str">
        <f t="shared" si="18"/>
        <v>1018</v>
      </c>
      <c r="S396" s="55" t="str">
        <f t="shared" si="19"/>
        <v>61101</v>
      </c>
    </row>
    <row r="397" spans="1:19" x14ac:dyDescent="0.25">
      <c r="A397" s="5" t="s">
        <v>383</v>
      </c>
      <c r="B397" s="6">
        <v>45764</v>
      </c>
      <c r="C397" s="5" t="s">
        <v>384</v>
      </c>
      <c r="D397" s="52">
        <v>3156</v>
      </c>
      <c r="E397" s="5" t="s">
        <v>136</v>
      </c>
      <c r="F397" s="1"/>
      <c r="K397" s="54">
        <f t="shared" si="20"/>
        <v>45764</v>
      </c>
      <c r="L397" s="54" t="str">
        <f>IF($A397&lt;&gt;"",A397,"")</f>
        <v>000498</v>
      </c>
      <c r="M397" s="59">
        <f>IF($A397&lt;&gt;"",D397,"")</f>
        <v>3156</v>
      </c>
      <c r="N397" s="27" t="str">
        <f>IF($A397&lt;&gt;"",E397,"")</f>
        <v>Sci Print Ltd</v>
      </c>
      <c r="O397" s="26" t="str">
        <f>IFERROR(VLOOKUP(R397*1,CC[[New Cost Centre]:[Description]],3,FALSE),"")</f>
        <v>Rechargeable Elections</v>
      </c>
      <c r="P397" s="26" t="str">
        <f>IFERROR(VLOOKUP(S397*1,'Nominal Lookup'!$B$1:$C$568,2,FALSE),"")</f>
        <v>S&amp;S - Printing and Stationery</v>
      </c>
      <c r="Q397" s="57" t="str">
        <f>IF($A397&lt;&gt;"",C397,"")</f>
        <v>10020313000064016</v>
      </c>
      <c r="R397" s="55" t="str">
        <f t="shared" si="18"/>
        <v>2031</v>
      </c>
      <c r="S397" s="55" t="str">
        <f t="shared" si="19"/>
        <v>64016</v>
      </c>
    </row>
    <row r="398" spans="1:19" x14ac:dyDescent="0.25">
      <c r="A398" s="5" t="s">
        <v>363</v>
      </c>
      <c r="B398" s="6">
        <v>45764</v>
      </c>
      <c r="C398" s="5" t="s">
        <v>361</v>
      </c>
      <c r="D398" s="52">
        <v>2616</v>
      </c>
      <c r="E398" s="5" t="s">
        <v>2247</v>
      </c>
      <c r="F398" s="1"/>
      <c r="K398" s="54">
        <f t="shared" si="20"/>
        <v>45764</v>
      </c>
      <c r="L398" s="54" t="str">
        <f>IF($A398&lt;&gt;"",A398,"")</f>
        <v>000484</v>
      </c>
      <c r="M398" s="59">
        <f>IF($A398&lt;&gt;"",D398,"")</f>
        <v>2616</v>
      </c>
      <c r="N398" s="27" t="str">
        <f>IF($A398&lt;&gt;"",E398,"")</f>
        <v>Humphreys Tarmarcing</v>
      </c>
      <c r="O398" s="26" t="str">
        <f>IFERROR(VLOOKUP(R398*1,CC[[New Cost Centre]:[Description]],3,FALSE),"")</f>
        <v>Off Street Parking</v>
      </c>
      <c r="P398" s="26" t="str">
        <f>IFERROR(VLOOKUP(S398*1,'Nominal Lookup'!$B$1:$C$568,2,FALSE),"")</f>
        <v xml:space="preserve">R&amp;M - Mechanical </v>
      </c>
      <c r="Q398" s="57" t="str">
        <f>IF($A398&lt;&gt;"",C398,"")</f>
        <v>10010180000061101</v>
      </c>
      <c r="R398" s="55" t="str">
        <f t="shared" si="18"/>
        <v>1018</v>
      </c>
      <c r="S398" s="55" t="str">
        <f t="shared" si="19"/>
        <v>61101</v>
      </c>
    </row>
    <row r="399" spans="1:19" x14ac:dyDescent="0.25">
      <c r="A399" s="5" t="s">
        <v>364</v>
      </c>
      <c r="B399" s="6">
        <v>45764</v>
      </c>
      <c r="C399" s="5" t="s">
        <v>361</v>
      </c>
      <c r="D399" s="52">
        <v>2526</v>
      </c>
      <c r="E399" s="5" t="s">
        <v>2247</v>
      </c>
      <c r="F399" s="1"/>
      <c r="K399" s="54">
        <f t="shared" si="20"/>
        <v>45764</v>
      </c>
      <c r="L399" s="54" t="str">
        <f>IF($A399&lt;&gt;"",A399,"")</f>
        <v>000485</v>
      </c>
      <c r="M399" s="59">
        <f>IF($A399&lt;&gt;"",D399,"")</f>
        <v>2526</v>
      </c>
      <c r="N399" s="27" t="str">
        <f>IF($A399&lt;&gt;"",E399,"")</f>
        <v>Humphreys Tarmarcing</v>
      </c>
      <c r="O399" s="26" t="str">
        <f>IFERROR(VLOOKUP(R399*1,CC[[New Cost Centre]:[Description]],3,FALSE),"")</f>
        <v>Off Street Parking</v>
      </c>
      <c r="P399" s="26" t="str">
        <f>IFERROR(VLOOKUP(S399*1,'Nominal Lookup'!$B$1:$C$568,2,FALSE),"")</f>
        <v xml:space="preserve">R&amp;M - Mechanical </v>
      </c>
      <c r="Q399" s="57" t="str">
        <f>IF($A399&lt;&gt;"",C399,"")</f>
        <v>10010180000061101</v>
      </c>
      <c r="R399" s="55" t="str">
        <f t="shared" si="18"/>
        <v>1018</v>
      </c>
      <c r="S399" s="55" t="str">
        <f t="shared" si="19"/>
        <v>61101</v>
      </c>
    </row>
    <row r="400" spans="1:19" x14ac:dyDescent="0.25">
      <c r="A400" s="5" t="s">
        <v>412</v>
      </c>
      <c r="B400" s="6">
        <v>45764</v>
      </c>
      <c r="C400" s="5" t="s">
        <v>361</v>
      </c>
      <c r="D400" s="52">
        <v>2526</v>
      </c>
      <c r="E400" s="5" t="s">
        <v>2247</v>
      </c>
      <c r="F400" s="1"/>
      <c r="K400" s="54">
        <f t="shared" si="20"/>
        <v>45764</v>
      </c>
      <c r="L400" s="54" t="str">
        <f>IF($A400&lt;&gt;"",A400,"")</f>
        <v>000525</v>
      </c>
      <c r="M400" s="59">
        <f>IF($A400&lt;&gt;"",D400,"")</f>
        <v>2526</v>
      </c>
      <c r="N400" s="27" t="str">
        <f>IF($A400&lt;&gt;"",E400,"")</f>
        <v>Humphreys Tarmarcing</v>
      </c>
      <c r="O400" s="26" t="str">
        <f>IFERROR(VLOOKUP(R400*1,CC[[New Cost Centre]:[Description]],3,FALSE),"")</f>
        <v>Off Street Parking</v>
      </c>
      <c r="P400" s="26" t="str">
        <f>IFERROR(VLOOKUP(S400*1,'Nominal Lookup'!$B$1:$C$568,2,FALSE),"")</f>
        <v xml:space="preserve">R&amp;M - Mechanical </v>
      </c>
      <c r="Q400" s="57" t="str">
        <f>IF($A400&lt;&gt;"",C400,"")</f>
        <v>10010180000061101</v>
      </c>
      <c r="R400" s="55" t="str">
        <f t="shared" si="18"/>
        <v>1018</v>
      </c>
      <c r="S400" s="55" t="str">
        <f t="shared" si="19"/>
        <v>61101</v>
      </c>
    </row>
    <row r="401" spans="1:19" x14ac:dyDescent="0.25">
      <c r="A401" s="5" t="s">
        <v>360</v>
      </c>
      <c r="B401" s="6">
        <v>45764</v>
      </c>
      <c r="C401" s="5" t="s">
        <v>361</v>
      </c>
      <c r="D401" s="52">
        <v>2328</v>
      </c>
      <c r="E401" s="5" t="s">
        <v>2247</v>
      </c>
      <c r="F401" s="1"/>
      <c r="K401" s="54">
        <f t="shared" si="20"/>
        <v>45764</v>
      </c>
      <c r="L401" s="54" t="str">
        <f>IF($A401&lt;&gt;"",A401,"")</f>
        <v>000482</v>
      </c>
      <c r="M401" s="59">
        <f>IF($A401&lt;&gt;"",D401,"")</f>
        <v>2328</v>
      </c>
      <c r="N401" s="27" t="str">
        <f>IF($A401&lt;&gt;"",E401,"")</f>
        <v>Humphreys Tarmarcing</v>
      </c>
      <c r="O401" s="26" t="str">
        <f>IFERROR(VLOOKUP(R401*1,CC[[New Cost Centre]:[Description]],3,FALSE),"")</f>
        <v>Off Street Parking</v>
      </c>
      <c r="P401" s="26" t="str">
        <f>IFERROR(VLOOKUP(S401*1,'Nominal Lookup'!$B$1:$C$568,2,FALSE),"")</f>
        <v xml:space="preserve">R&amp;M - Mechanical </v>
      </c>
      <c r="Q401" s="57" t="str">
        <f>IF($A401&lt;&gt;"",C401,"")</f>
        <v>10010180000061101</v>
      </c>
      <c r="R401" s="55" t="str">
        <f t="shared" si="18"/>
        <v>1018</v>
      </c>
      <c r="S401" s="55" t="str">
        <f t="shared" si="19"/>
        <v>61101</v>
      </c>
    </row>
    <row r="402" spans="1:19" x14ac:dyDescent="0.25">
      <c r="A402" s="5" t="s">
        <v>386</v>
      </c>
      <c r="B402" s="6">
        <v>45764</v>
      </c>
      <c r="C402" s="5" t="s">
        <v>387</v>
      </c>
      <c r="D402" s="52">
        <v>1882.08</v>
      </c>
      <c r="E402" s="5" t="s">
        <v>136</v>
      </c>
      <c r="F402" s="1"/>
      <c r="K402" s="54">
        <f t="shared" si="20"/>
        <v>45764</v>
      </c>
      <c r="L402" s="54" t="str">
        <f>IF($A402&lt;&gt;"",A402,"")</f>
        <v>000499</v>
      </c>
      <c r="M402" s="59">
        <f>IF($A402&lt;&gt;"",D402,"")</f>
        <v>1882.08</v>
      </c>
      <c r="N402" s="27" t="str">
        <f>IF($A402&lt;&gt;"",E402,"")</f>
        <v>Sci Print Ltd</v>
      </c>
      <c r="O402" s="26" t="str">
        <f>IFERROR(VLOOKUP(R402*1,CC[[New Cost Centre]:[Description]],3,FALSE),"")</f>
        <v>Register Of Electors</v>
      </c>
      <c r="P402" s="26" t="str">
        <f>IFERROR(VLOOKUP(S402*1,'Nominal Lookup'!$B$1:$C$568,2,FALSE),"")</f>
        <v>S&amp;S - Printing and Stationery</v>
      </c>
      <c r="Q402" s="57" t="str">
        <f>IF($A402&lt;&gt;"",C402,"")</f>
        <v>10020323000064016</v>
      </c>
      <c r="R402" s="55" t="str">
        <f t="shared" si="18"/>
        <v>2032</v>
      </c>
      <c r="S402" s="55" t="str">
        <f t="shared" si="19"/>
        <v>64016</v>
      </c>
    </row>
    <row r="403" spans="1:19" x14ac:dyDescent="0.25">
      <c r="A403" s="5" t="s">
        <v>357</v>
      </c>
      <c r="B403" s="6">
        <v>45764</v>
      </c>
      <c r="C403" s="5" t="s">
        <v>358</v>
      </c>
      <c r="D403" s="52">
        <v>1854</v>
      </c>
      <c r="E403" s="5" t="s">
        <v>2247</v>
      </c>
      <c r="F403" s="1"/>
      <c r="K403" s="54">
        <f t="shared" si="20"/>
        <v>45764</v>
      </c>
      <c r="L403" s="54" t="str">
        <f>IF($A403&lt;&gt;"",A403,"")</f>
        <v>000481</v>
      </c>
      <c r="M403" s="59">
        <f>IF($A403&lt;&gt;"",D403,"")</f>
        <v>1854</v>
      </c>
      <c r="N403" s="27" t="str">
        <f>IF($A403&lt;&gt;"",E403,"")</f>
        <v>Humphreys Tarmarcing</v>
      </c>
      <c r="O403" s="26" t="str">
        <f>IFERROR(VLOOKUP(R403*1,CC[[New Cost Centre]:[Description]],3,FALSE),"")</f>
        <v>Off Street Parking</v>
      </c>
      <c r="P403" s="26" t="str">
        <f>IFERROR(VLOOKUP(S403*1,'Nominal Lookup'!$B$1:$C$568,2,FALSE),"")</f>
        <v>S&amp;S - Sub contractors</v>
      </c>
      <c r="Q403" s="57" t="str">
        <f>IF($A403&lt;&gt;"",C403,"")</f>
        <v>10010180000064009</v>
      </c>
      <c r="R403" s="55" t="str">
        <f t="shared" si="18"/>
        <v>1018</v>
      </c>
      <c r="S403" s="55" t="str">
        <f t="shared" si="19"/>
        <v>64009</v>
      </c>
    </row>
    <row r="404" spans="1:19" x14ac:dyDescent="0.25">
      <c r="A404" s="5" t="s">
        <v>365</v>
      </c>
      <c r="B404" s="6">
        <v>45764</v>
      </c>
      <c r="C404" s="5" t="s">
        <v>361</v>
      </c>
      <c r="D404" s="52">
        <v>1548</v>
      </c>
      <c r="E404" s="5" t="s">
        <v>2247</v>
      </c>
      <c r="F404" s="1"/>
      <c r="K404" s="54">
        <f t="shared" si="20"/>
        <v>45764</v>
      </c>
      <c r="L404" s="54" t="str">
        <f>IF($A404&lt;&gt;"",A404,"")</f>
        <v>000486</v>
      </c>
      <c r="M404" s="59">
        <f>IF($A404&lt;&gt;"",D404,"")</f>
        <v>1548</v>
      </c>
      <c r="N404" s="27" t="str">
        <f>IF($A404&lt;&gt;"",E404,"")</f>
        <v>Humphreys Tarmarcing</v>
      </c>
      <c r="O404" s="26" t="str">
        <f>IFERROR(VLOOKUP(R404*1,CC[[New Cost Centre]:[Description]],3,FALSE),"")</f>
        <v>Off Street Parking</v>
      </c>
      <c r="P404" s="26" t="str">
        <f>IFERROR(VLOOKUP(S404*1,'Nominal Lookup'!$B$1:$C$568,2,FALSE),"")</f>
        <v xml:space="preserve">R&amp;M - Mechanical </v>
      </c>
      <c r="Q404" s="57" t="str">
        <f>IF($A404&lt;&gt;"",C404,"")</f>
        <v>10010180000061101</v>
      </c>
      <c r="R404" s="55" t="str">
        <f t="shared" si="18"/>
        <v>1018</v>
      </c>
      <c r="S404" s="55" t="str">
        <f t="shared" si="19"/>
        <v>61101</v>
      </c>
    </row>
    <row r="405" spans="1:19" x14ac:dyDescent="0.25">
      <c r="A405" s="5" t="s">
        <v>366</v>
      </c>
      <c r="B405" s="6">
        <v>45764</v>
      </c>
      <c r="C405" s="5" t="s">
        <v>361</v>
      </c>
      <c r="D405" s="52">
        <v>1548</v>
      </c>
      <c r="E405" s="5" t="s">
        <v>2247</v>
      </c>
      <c r="F405" s="1"/>
      <c r="K405" s="54">
        <f t="shared" si="20"/>
        <v>45764</v>
      </c>
      <c r="L405" s="54" t="str">
        <f>IF($A405&lt;&gt;"",A405,"")</f>
        <v>000487</v>
      </c>
      <c r="M405" s="59">
        <f>IF($A405&lt;&gt;"",D405,"")</f>
        <v>1548</v>
      </c>
      <c r="N405" s="27" t="str">
        <f>IF($A405&lt;&gt;"",E405,"")</f>
        <v>Humphreys Tarmarcing</v>
      </c>
      <c r="O405" s="26" t="str">
        <f>IFERROR(VLOOKUP(R405*1,CC[[New Cost Centre]:[Description]],3,FALSE),"")</f>
        <v>Off Street Parking</v>
      </c>
      <c r="P405" s="26" t="str">
        <f>IFERROR(VLOOKUP(S405*1,'Nominal Lookup'!$B$1:$C$568,2,FALSE),"")</f>
        <v xml:space="preserve">R&amp;M - Mechanical </v>
      </c>
      <c r="Q405" s="57" t="str">
        <f>IF($A405&lt;&gt;"",C405,"")</f>
        <v>10010180000061101</v>
      </c>
      <c r="R405" s="55" t="str">
        <f t="shared" ref="R405:R468" si="21">MID(Q405,4,4)</f>
        <v>1018</v>
      </c>
      <c r="S405" s="55" t="str">
        <f t="shared" ref="S405:S468" si="22">MID(Q405,13,6)</f>
        <v>61101</v>
      </c>
    </row>
    <row r="406" spans="1:19" x14ac:dyDescent="0.25">
      <c r="A406" s="5" t="s">
        <v>386</v>
      </c>
      <c r="B406" s="6">
        <v>45764</v>
      </c>
      <c r="C406" s="5" t="s">
        <v>388</v>
      </c>
      <c r="D406" s="52">
        <v>1073.04</v>
      </c>
      <c r="E406" s="5" t="s">
        <v>136</v>
      </c>
      <c r="F406" s="1"/>
      <c r="K406" s="54">
        <f t="shared" si="20"/>
        <v>45764</v>
      </c>
      <c r="L406" s="54" t="str">
        <f>IF($A406&lt;&gt;"",A406,"")</f>
        <v>000499</v>
      </c>
      <c r="M406" s="59">
        <f>IF($A406&lt;&gt;"",D406,"")</f>
        <v>1073.04</v>
      </c>
      <c r="N406" s="27" t="str">
        <f>IF($A406&lt;&gt;"",E406,"")</f>
        <v>Sci Print Ltd</v>
      </c>
      <c r="O406" s="26" t="str">
        <f>IFERROR(VLOOKUP(R406*1,CC[[New Cost Centre]:[Description]],3,FALSE),"")</f>
        <v>Register Of Electors</v>
      </c>
      <c r="P406" s="26" t="str">
        <f>IFERROR(VLOOKUP(S406*1,'Nominal Lookup'!$B$1:$C$568,2,FALSE),"")</f>
        <v>S&amp;S - Postage costs</v>
      </c>
      <c r="Q406" s="57" t="str">
        <f>IF($A406&lt;&gt;"",C406,"")</f>
        <v>10020323000064019</v>
      </c>
      <c r="R406" s="55" t="str">
        <f t="shared" si="21"/>
        <v>2032</v>
      </c>
      <c r="S406" s="55" t="str">
        <f t="shared" si="22"/>
        <v>64019</v>
      </c>
    </row>
    <row r="407" spans="1:19" x14ac:dyDescent="0.25">
      <c r="A407" s="5" t="s">
        <v>425</v>
      </c>
      <c r="B407" s="6">
        <v>45764</v>
      </c>
      <c r="C407" s="5" t="s">
        <v>426</v>
      </c>
      <c r="D407" s="52">
        <v>606.72</v>
      </c>
      <c r="E407" s="5" t="s">
        <v>2226</v>
      </c>
      <c r="F407" s="1"/>
      <c r="K407" s="54">
        <f t="shared" si="20"/>
        <v>45764</v>
      </c>
      <c r="L407" s="54" t="str">
        <f>IF($A407&lt;&gt;"",A407,"")</f>
        <v>000547</v>
      </c>
      <c r="M407" s="59">
        <f>IF($A407&lt;&gt;"",D407,"")</f>
        <v>606.72</v>
      </c>
      <c r="N407" s="27" t="str">
        <f>IF($A407&lt;&gt;"",E407,"")</f>
        <v>Basingstoke &amp; Deane</v>
      </c>
      <c r="O407" s="26" t="str">
        <f>IFERROR(VLOOKUP(R407*1,CC[[New Cost Centre]:[Description]],3,FALSE),"")</f>
        <v>Hackney Carriages</v>
      </c>
      <c r="P407" s="26" t="str">
        <f>IFERROR(VLOOKUP(S407*1,'Nominal Lookup'!$B$1:$C$568,2,FALSE),"")</f>
        <v>S&amp;S - Fees and hired services</v>
      </c>
      <c r="Q407" s="57" t="str">
        <f>IF($A407&lt;&gt;"",C407,"")</f>
        <v>10030140000064011</v>
      </c>
      <c r="R407" s="55" t="str">
        <f t="shared" si="21"/>
        <v>3014</v>
      </c>
      <c r="S407" s="55" t="str">
        <f t="shared" si="22"/>
        <v>64011</v>
      </c>
    </row>
    <row r="408" spans="1:19" x14ac:dyDescent="0.25">
      <c r="A408" s="5" t="s">
        <v>316</v>
      </c>
      <c r="B408" s="6">
        <v>45764</v>
      </c>
      <c r="C408" s="5" t="s">
        <v>128</v>
      </c>
      <c r="D408" s="52">
        <v>533</v>
      </c>
      <c r="E408" s="5" t="s">
        <v>129</v>
      </c>
      <c r="F408" s="1"/>
      <c r="K408" s="54">
        <f t="shared" si="20"/>
        <v>45764</v>
      </c>
      <c r="L408" s="54" t="str">
        <f>IF($A408&lt;&gt;"",A408,"")</f>
        <v>000386</v>
      </c>
      <c r="M408" s="59">
        <f>IF($A408&lt;&gt;"",D408,"")</f>
        <v>533</v>
      </c>
      <c r="N408" s="27" t="str">
        <f>IF($A408&lt;&gt;"",E408,"")</f>
        <v>Blanket Rentals</v>
      </c>
      <c r="O408" s="26" t="str">
        <f>IFERROR(VLOOKUP(R408*1,CC[[New Cost Centre]:[Description]],3,FALSE),"")</f>
        <v>Housing Needs Service</v>
      </c>
      <c r="P408" s="26" t="str">
        <f>IFERROR(VLOOKUP(S408*1,'Nominal Lookup'!$B$1:$C$568,2,FALSE),"")</f>
        <v>Transf - HB B&amp;B Allow pmnt</v>
      </c>
      <c r="Q408" s="57" t="str">
        <f>IF($A408&lt;&gt;"",C408,"")</f>
        <v>10010160000066002</v>
      </c>
      <c r="R408" s="55" t="str">
        <f t="shared" si="21"/>
        <v>1016</v>
      </c>
      <c r="S408" s="55" t="str">
        <f t="shared" si="22"/>
        <v>66002</v>
      </c>
    </row>
    <row r="409" spans="1:19" x14ac:dyDescent="0.25">
      <c r="A409" s="5" t="s">
        <v>497</v>
      </c>
      <c r="B409" s="6">
        <v>45763</v>
      </c>
      <c r="C409" s="5" t="s">
        <v>494</v>
      </c>
      <c r="D409" s="52">
        <v>921.01</v>
      </c>
      <c r="E409" s="5" t="s">
        <v>2147</v>
      </c>
      <c r="F409" s="1"/>
      <c r="K409" s="54">
        <f t="shared" si="20"/>
        <v>45763</v>
      </c>
      <c r="L409" s="54" t="str">
        <f>IF($A409&lt;&gt;"",A409,"")</f>
        <v>000633</v>
      </c>
      <c r="M409" s="59">
        <f>IF($A409&lt;&gt;"",D409,"")</f>
        <v>921.01</v>
      </c>
      <c r="N409" s="27" t="str">
        <f>IF($A409&lt;&gt;"",E409,"")</f>
        <v>Venus Recruitment</v>
      </c>
      <c r="O409" s="26" t="str">
        <f>IFERROR(VLOOKUP(R409*1,CC[[New Cost Centre]:[Description]],3,FALSE),"")</f>
        <v>Business Support Staff</v>
      </c>
      <c r="P409" s="26" t="str">
        <f>IFERROR(VLOOKUP(S409*1,'Nominal Lookup'!$B$1:$C$568,2,FALSE),"")</f>
        <v>Salary - Agency Staff</v>
      </c>
      <c r="Q409" s="57" t="str">
        <f>IF($A409&lt;&gt;"",C409,"")</f>
        <v>10020020000060019</v>
      </c>
      <c r="R409" s="55" t="str">
        <f t="shared" si="21"/>
        <v>2002</v>
      </c>
      <c r="S409" s="55" t="str">
        <f t="shared" si="22"/>
        <v>60019</v>
      </c>
    </row>
    <row r="410" spans="1:19" x14ac:dyDescent="0.25">
      <c r="A410" s="5" t="s">
        <v>496</v>
      </c>
      <c r="B410" s="6">
        <v>45763</v>
      </c>
      <c r="C410" s="5" t="s">
        <v>494</v>
      </c>
      <c r="D410" s="52">
        <v>876.1</v>
      </c>
      <c r="E410" s="5" t="s">
        <v>2147</v>
      </c>
      <c r="F410" s="1"/>
      <c r="K410" s="54">
        <f t="shared" si="20"/>
        <v>45763</v>
      </c>
      <c r="L410" s="54" t="str">
        <f>IF($A410&lt;&gt;"",A410,"")</f>
        <v>000632</v>
      </c>
      <c r="M410" s="59">
        <f>IF($A410&lt;&gt;"",D410,"")</f>
        <v>876.1</v>
      </c>
      <c r="N410" s="27" t="str">
        <f>IF($A410&lt;&gt;"",E410,"")</f>
        <v>Venus Recruitment</v>
      </c>
      <c r="O410" s="26" t="str">
        <f>IFERROR(VLOOKUP(R410*1,CC[[New Cost Centre]:[Description]],3,FALSE),"")</f>
        <v>Business Support Staff</v>
      </c>
      <c r="P410" s="26" t="str">
        <f>IFERROR(VLOOKUP(S410*1,'Nominal Lookup'!$B$1:$C$568,2,FALSE),"")</f>
        <v>Salary - Agency Staff</v>
      </c>
      <c r="Q410" s="57" t="str">
        <f>IF($A410&lt;&gt;"",C410,"")</f>
        <v>10020020000060019</v>
      </c>
      <c r="R410" s="55" t="str">
        <f t="shared" si="21"/>
        <v>2002</v>
      </c>
      <c r="S410" s="55" t="str">
        <f t="shared" si="22"/>
        <v>60019</v>
      </c>
    </row>
    <row r="411" spans="1:19" x14ac:dyDescent="0.25">
      <c r="A411" s="5" t="s">
        <v>341</v>
      </c>
      <c r="B411" s="6">
        <v>45763</v>
      </c>
      <c r="C411" s="5" t="s">
        <v>342</v>
      </c>
      <c r="D411" s="52">
        <v>342.01</v>
      </c>
      <c r="E411" s="5" t="s">
        <v>302</v>
      </c>
      <c r="F411" s="1"/>
      <c r="K411" s="54">
        <f t="shared" si="20"/>
        <v>45763</v>
      </c>
      <c r="L411" s="54" t="str">
        <f>IF($A411&lt;&gt;"",A411,"")</f>
        <v>000427</v>
      </c>
      <c r="M411" s="59">
        <f>IF($A411&lt;&gt;"",D411,"")</f>
        <v>342.01</v>
      </c>
      <c r="N411" s="27" t="str">
        <f>IF($A411&lt;&gt;"",E411,"")</f>
        <v>Npower</v>
      </c>
      <c r="O411" s="26" t="str">
        <f>IFERROR(VLOOKUP(R411*1,CC[[New Cost Centre]:[Description]],3,FALSE),"")</f>
        <v>Off Street Parking</v>
      </c>
      <c r="P411" s="26" t="str">
        <f>IFERROR(VLOOKUP(S411*1,'Nominal Lookup'!$B$1:$C$568,2,FALSE),"")</f>
        <v xml:space="preserve">Property - Electricity Charges </v>
      </c>
      <c r="Q411" s="57" t="str">
        <f>IF($A411&lt;&gt;"",C411,"")</f>
        <v>10010180000061103</v>
      </c>
      <c r="R411" s="55" t="str">
        <f t="shared" si="21"/>
        <v>1018</v>
      </c>
      <c r="S411" s="55" t="str">
        <f t="shared" si="22"/>
        <v>61103</v>
      </c>
    </row>
    <row r="412" spans="1:19" x14ac:dyDescent="0.25">
      <c r="A412" s="5" t="s">
        <v>348</v>
      </c>
      <c r="B412" s="6">
        <v>45763</v>
      </c>
      <c r="C412" s="5" t="s">
        <v>277</v>
      </c>
      <c r="D412" s="52">
        <v>258</v>
      </c>
      <c r="E412" s="5" t="s">
        <v>208</v>
      </c>
      <c r="F412" s="1"/>
      <c r="K412" s="54">
        <f t="shared" si="20"/>
        <v>45763</v>
      </c>
      <c r="L412" s="54" t="str">
        <f>IF($A412&lt;&gt;"",A412,"")</f>
        <v>000435</v>
      </c>
      <c r="M412" s="59">
        <f>IF($A412&lt;&gt;"",D412,"")</f>
        <v>258</v>
      </c>
      <c r="N412" s="27" t="str">
        <f>IF($A412&lt;&gt;"",E412,"")</f>
        <v>Sundry BACS</v>
      </c>
      <c r="O412" s="26" t="str">
        <f>IFERROR(VLOOKUP(R412*1,CC[[New Cost Centre]:[Description]],3,FALSE),"")</f>
        <v>Planning Development</v>
      </c>
      <c r="P412" s="26" t="str">
        <f>IFERROR(VLOOKUP(S412*1,'Nominal Lookup'!$B$1:$C$568,2,FALSE),"")</f>
        <v>Inc - Planning - application fees</v>
      </c>
      <c r="Q412" s="57" t="str">
        <f>IF($A412&lt;&gt;"",C412,"")</f>
        <v>10030110000042015</v>
      </c>
      <c r="R412" s="55" t="str">
        <f t="shared" si="21"/>
        <v>3011</v>
      </c>
      <c r="S412" s="55" t="str">
        <f t="shared" si="22"/>
        <v>42015</v>
      </c>
    </row>
    <row r="413" spans="1:19" x14ac:dyDescent="0.25">
      <c r="A413" s="5" t="s">
        <v>329</v>
      </c>
      <c r="B413" s="6">
        <v>45762</v>
      </c>
      <c r="C413" s="5" t="s">
        <v>31</v>
      </c>
      <c r="D413" s="52">
        <v>19700.78</v>
      </c>
      <c r="E413" s="5" t="s">
        <v>330</v>
      </c>
      <c r="F413" s="1"/>
      <c r="K413" s="54">
        <f t="shared" si="20"/>
        <v>45762</v>
      </c>
      <c r="L413" s="54" t="str">
        <f>IF($A413&lt;&gt;"",A413,"")</f>
        <v>000417</v>
      </c>
      <c r="M413" s="59">
        <f>IF($A413&lt;&gt;"",D413,"")</f>
        <v>19700.78</v>
      </c>
      <c r="N413" s="27" t="str">
        <f>IF($A413&lt;&gt;"",E413,"")</f>
        <v>SEP2 Limited</v>
      </c>
      <c r="O413" s="26" t="str">
        <f>IFERROR(VLOOKUP(R413*1,CC[[New Cost Centre]:[Description]],3,FALSE),"")</f>
        <v>IT Service</v>
      </c>
      <c r="P413" s="26" t="str">
        <f>IFERROR(VLOOKUP(S413*1,'Nominal Lookup'!$B$1:$C$568,2,FALSE),"")</f>
        <v>S&amp;S - Software purchase and licences</v>
      </c>
      <c r="Q413" s="57" t="str">
        <f>IF($A413&lt;&gt;"",C413,"")</f>
        <v>10020210000064022</v>
      </c>
      <c r="R413" s="55" t="str">
        <f t="shared" si="21"/>
        <v>2021</v>
      </c>
      <c r="S413" s="55" t="str">
        <f t="shared" si="22"/>
        <v>64022</v>
      </c>
    </row>
    <row r="414" spans="1:19" x14ac:dyDescent="0.25">
      <c r="A414" s="5" t="s">
        <v>326</v>
      </c>
      <c r="B414" s="6">
        <v>45762</v>
      </c>
      <c r="C414" s="5" t="s">
        <v>327</v>
      </c>
      <c r="D414" s="52">
        <v>14973.64</v>
      </c>
      <c r="E414" s="5" t="s">
        <v>328</v>
      </c>
      <c r="F414" s="1"/>
      <c r="K414" s="54">
        <f t="shared" si="20"/>
        <v>45762</v>
      </c>
      <c r="L414" s="54" t="str">
        <f>IF($A414&lt;&gt;"",A414,"")</f>
        <v>000396</v>
      </c>
      <c r="M414" s="59">
        <f>IF($A414&lt;&gt;"",D414,"")</f>
        <v>14973.64</v>
      </c>
      <c r="N414" s="27" t="str">
        <f>IF($A414&lt;&gt;"",E414,"")</f>
        <v>SANG refund</v>
      </c>
      <c r="O414" s="26" t="str">
        <f>IFERROR(VLOOKUP(R414*1,CC[[New Cost Centre]:[Description]],3,FALSE),"")</f>
        <v>Bramshot Farm</v>
      </c>
      <c r="P414" s="26" t="str">
        <f>IFERROR(VLOOKUP(S414*1,'Nominal Lookup'!$B$1:$C$568,2,FALSE),"")</f>
        <v>Inc - Developers Contributions</v>
      </c>
      <c r="Q414" s="57" t="str">
        <f>IF($A414&lt;&gt;"",C414,"")</f>
        <v>10010010000042003</v>
      </c>
      <c r="R414" s="55" t="str">
        <f t="shared" si="21"/>
        <v>1001</v>
      </c>
      <c r="S414" s="55" t="str">
        <f t="shared" si="22"/>
        <v>42003</v>
      </c>
    </row>
    <row r="415" spans="1:19" x14ac:dyDescent="0.25">
      <c r="A415" s="5" t="s">
        <v>422</v>
      </c>
      <c r="B415" s="6">
        <v>45762</v>
      </c>
      <c r="C415" s="5" t="s">
        <v>423</v>
      </c>
      <c r="D415" s="52">
        <v>6333.34</v>
      </c>
      <c r="E415" s="5" t="s">
        <v>2226</v>
      </c>
      <c r="F415" s="1"/>
      <c r="K415" s="54">
        <f t="shared" si="20"/>
        <v>45762</v>
      </c>
      <c r="L415" s="54" t="str">
        <f>IF($A415&lt;&gt;"",A415,"")</f>
        <v>000545</v>
      </c>
      <c r="M415" s="59">
        <f>IF($A415&lt;&gt;"",D415,"")</f>
        <v>6333.34</v>
      </c>
      <c r="N415" s="27" t="str">
        <f>IF($A415&lt;&gt;"",E415,"")</f>
        <v>Basingstoke &amp; Deane</v>
      </c>
      <c r="O415" s="26" t="str">
        <f>IFERROR(VLOOKUP(R415*1,CC[[New Cost Centre]:[Description]],3,FALSE),"")</f>
        <v>Devolution</v>
      </c>
      <c r="P415" s="26" t="str">
        <f>IFERROR(VLOOKUP(S415*1,'Nominal Lookup'!$B$1:$C$568,2,FALSE),"")</f>
        <v>S&amp;S - Consultants - projects</v>
      </c>
      <c r="Q415" s="57" t="str">
        <f>IF($A415&lt;&gt;"",C415,"")</f>
        <v>10020100000064028</v>
      </c>
      <c r="R415" s="55" t="str">
        <f t="shared" si="21"/>
        <v>2010</v>
      </c>
      <c r="S415" s="55" t="str">
        <f t="shared" si="22"/>
        <v>64028</v>
      </c>
    </row>
    <row r="416" spans="1:19" x14ac:dyDescent="0.25">
      <c r="A416" s="5" t="s">
        <v>310</v>
      </c>
      <c r="B416" s="6">
        <v>45762</v>
      </c>
      <c r="C416" s="5" t="s">
        <v>15</v>
      </c>
      <c r="D416" s="52">
        <v>1710.65</v>
      </c>
      <c r="E416" s="5" t="s">
        <v>2212</v>
      </c>
      <c r="F416" s="1"/>
      <c r="K416" s="54">
        <f t="shared" si="20"/>
        <v>45762</v>
      </c>
      <c r="L416" s="54" t="str">
        <f>IF($A416&lt;&gt;"",A416,"")</f>
        <v>000383</v>
      </c>
      <c r="M416" s="59">
        <f>IF($A416&lt;&gt;"",D416,"")</f>
        <v>1710.65</v>
      </c>
      <c r="N416" s="27" t="str">
        <f>IF($A416&lt;&gt;"",E416,"")</f>
        <v>Redacted Personal Data</v>
      </c>
      <c r="O416" s="26" t="str">
        <f>IFERROR(VLOOKUP(R416*1,CC[[New Cost Centre]:[Description]],3,FALSE),"")</f>
        <v>Housing Needs Service</v>
      </c>
      <c r="P416" s="26" t="str">
        <f>IFERROR(VLOOKUP(S416*1,'Nominal Lookup'!$B$1:$C$568,2,FALSE),"")</f>
        <v>S&amp;S - Homelessness Costs</v>
      </c>
      <c r="Q416" s="57" t="str">
        <f>IF($A416&lt;&gt;"",C416,"")</f>
        <v>10010160000064043</v>
      </c>
      <c r="R416" s="55" t="str">
        <f t="shared" si="21"/>
        <v>1016</v>
      </c>
      <c r="S416" s="55" t="str">
        <f t="shared" si="22"/>
        <v>64043</v>
      </c>
    </row>
    <row r="417" spans="1:19" x14ac:dyDescent="0.25">
      <c r="A417" s="5" t="s">
        <v>317</v>
      </c>
      <c r="B417" s="6">
        <v>45762</v>
      </c>
      <c r="C417" s="5" t="s">
        <v>277</v>
      </c>
      <c r="D417" s="52">
        <v>258</v>
      </c>
      <c r="E417" s="5" t="s">
        <v>278</v>
      </c>
      <c r="F417" s="1"/>
      <c r="K417" s="54">
        <f t="shared" si="20"/>
        <v>45762</v>
      </c>
      <c r="L417" s="54" t="str">
        <f>IF($A417&lt;&gt;"",A417,"")</f>
        <v>000387</v>
      </c>
      <c r="M417" s="59">
        <f>IF($A417&lt;&gt;"",D417,"")</f>
        <v>258</v>
      </c>
      <c r="N417" s="27" t="str">
        <f>IF($A417&lt;&gt;"",E417,"")</f>
        <v>Planning Portal</v>
      </c>
      <c r="O417" s="26" t="str">
        <f>IFERROR(VLOOKUP(R417*1,CC[[New Cost Centre]:[Description]],3,FALSE),"")</f>
        <v>Planning Development</v>
      </c>
      <c r="P417" s="26" t="str">
        <f>IFERROR(VLOOKUP(S417*1,'Nominal Lookup'!$B$1:$C$568,2,FALSE),"")</f>
        <v>Inc - Planning - application fees</v>
      </c>
      <c r="Q417" s="57" t="str">
        <f>IF($A417&lt;&gt;"",C417,"")</f>
        <v>10030110000042015</v>
      </c>
      <c r="R417" s="55" t="str">
        <f t="shared" si="21"/>
        <v>3011</v>
      </c>
      <c r="S417" s="55" t="str">
        <f t="shared" si="22"/>
        <v>42015</v>
      </c>
    </row>
    <row r="418" spans="1:19" ht="25" x14ac:dyDescent="0.25">
      <c r="A418" s="5" t="s">
        <v>303</v>
      </c>
      <c r="B418" s="6">
        <v>45761</v>
      </c>
      <c r="C418" s="5" t="s">
        <v>304</v>
      </c>
      <c r="D418" s="52">
        <v>66012.92</v>
      </c>
      <c r="E418" s="5" t="s">
        <v>2543</v>
      </c>
      <c r="F418" s="1"/>
      <c r="K418" s="54">
        <f t="shared" si="20"/>
        <v>45761</v>
      </c>
      <c r="L418" s="54" t="str">
        <f>IF($A418&lt;&gt;"",A418,"")</f>
        <v>000369</v>
      </c>
      <c r="M418" s="59">
        <f>IF($A418&lt;&gt;"",D418,"")</f>
        <v>66012.92</v>
      </c>
      <c r="N418" s="27" t="str">
        <f>IF($A418&lt;&gt;"",E418,"")</f>
        <v>Rushmoor BC</v>
      </c>
      <c r="O418" s="26" t="str">
        <f>IFERROR(VLOOKUP(R418*1,CC[[New Cost Centre]:[Description]],3,FALSE),"")</f>
        <v>Building Control - Fee Earning</v>
      </c>
      <c r="P418" s="26" t="str">
        <f>IFERROR(VLOOKUP(S418*1,'Nominal Lookup'!$B$1:$C$568,2,FALSE),"")</f>
        <v xml:space="preserve">General - Payment to Statutory Authorities </v>
      </c>
      <c r="Q418" s="57" t="str">
        <f>IF($A418&lt;&gt;"",C418,"")</f>
        <v>10030000000065000</v>
      </c>
      <c r="R418" s="55" t="str">
        <f t="shared" si="21"/>
        <v>3000</v>
      </c>
      <c r="S418" s="55" t="str">
        <f t="shared" si="22"/>
        <v>65000</v>
      </c>
    </row>
    <row r="419" spans="1:19" ht="25" x14ac:dyDescent="0.25">
      <c r="A419" s="5" t="s">
        <v>303</v>
      </c>
      <c r="B419" s="6">
        <v>45761</v>
      </c>
      <c r="C419" s="5" t="s">
        <v>306</v>
      </c>
      <c r="D419" s="52">
        <v>26963.03</v>
      </c>
      <c r="E419" s="5" t="s">
        <v>2543</v>
      </c>
      <c r="F419" s="1"/>
      <c r="K419" s="54">
        <f t="shared" si="20"/>
        <v>45761</v>
      </c>
      <c r="L419" s="54" t="str">
        <f>IF($A419&lt;&gt;"",A419,"")</f>
        <v>000369</v>
      </c>
      <c r="M419" s="59">
        <f>IF($A419&lt;&gt;"",D419,"")</f>
        <v>26963.03</v>
      </c>
      <c r="N419" s="27" t="str">
        <f>IF($A419&lt;&gt;"",E419,"")</f>
        <v>Rushmoor BC</v>
      </c>
      <c r="O419" s="26" t="str">
        <f>IFERROR(VLOOKUP(R419*1,CC[[New Cost Centre]:[Description]],3,FALSE),"")</f>
        <v>Building Control - Non-Fee</v>
      </c>
      <c r="P419" s="26" t="str">
        <f>IFERROR(VLOOKUP(S419*1,'Nominal Lookup'!$B$1:$C$568,2,FALSE),"")</f>
        <v xml:space="preserve">General - Payment to Statutory Authorities </v>
      </c>
      <c r="Q419" s="57" t="str">
        <f>IF($A419&lt;&gt;"",C419,"")</f>
        <v>10030010000065000</v>
      </c>
      <c r="R419" s="55" t="str">
        <f t="shared" si="21"/>
        <v>3001</v>
      </c>
      <c r="S419" s="55" t="str">
        <f t="shared" si="22"/>
        <v>65000</v>
      </c>
    </row>
    <row r="420" spans="1:19" x14ac:dyDescent="0.25">
      <c r="A420" s="5" t="s">
        <v>307</v>
      </c>
      <c r="B420" s="6">
        <v>45761</v>
      </c>
      <c r="C420" s="5" t="s">
        <v>308</v>
      </c>
      <c r="D420" s="52">
        <v>4416</v>
      </c>
      <c r="E420" s="5" t="s">
        <v>2461</v>
      </c>
      <c r="F420" s="1"/>
      <c r="K420" s="54">
        <f t="shared" si="20"/>
        <v>45761</v>
      </c>
      <c r="L420" s="54" t="str">
        <f>IF($A420&lt;&gt;"",A420,"")</f>
        <v>000370</v>
      </c>
      <c r="M420" s="59">
        <f>IF($A420&lt;&gt;"",D420,"")</f>
        <v>4416</v>
      </c>
      <c r="N420" s="27" t="str">
        <f>IF($A420&lt;&gt;"",E420,"")</f>
        <v>Rocon Contractors</v>
      </c>
      <c r="O420" s="26" t="str">
        <f>IFERROR(VLOOKUP(R420*1,CC[[New Cost Centre]:[Description]],3,FALSE),"")</f>
        <v>Street Cleaning</v>
      </c>
      <c r="P420" s="26" t="str">
        <f>IFERROR(VLOOKUP(S420*1,'Nominal Lookup'!$B$1:$C$568,2,FALSE),"")</f>
        <v>S&amp;S - Sub contractors</v>
      </c>
      <c r="Q420" s="57" t="str">
        <f>IF($A420&lt;&gt;"",C420,"")</f>
        <v>10010250000064009</v>
      </c>
      <c r="R420" s="55" t="str">
        <f t="shared" si="21"/>
        <v>1025</v>
      </c>
      <c r="S420" s="55" t="str">
        <f t="shared" si="22"/>
        <v>64009</v>
      </c>
    </row>
    <row r="421" spans="1:19" x14ac:dyDescent="0.25">
      <c r="A421" s="5" t="s">
        <v>294</v>
      </c>
      <c r="B421" s="6">
        <v>45761</v>
      </c>
      <c r="C421" s="5" t="s">
        <v>295</v>
      </c>
      <c r="D421" s="52">
        <v>4200</v>
      </c>
      <c r="E421" s="5" t="s">
        <v>208</v>
      </c>
      <c r="F421" s="1"/>
      <c r="K421" s="54">
        <f t="shared" si="20"/>
        <v>45761</v>
      </c>
      <c r="L421" s="54" t="str">
        <f>IF($A421&lt;&gt;"",A421,"")</f>
        <v>000362</v>
      </c>
      <c r="M421" s="59">
        <f>IF($A421&lt;&gt;"",D421,"")</f>
        <v>4200</v>
      </c>
      <c r="N421" s="27" t="str">
        <f>IF($A421&lt;&gt;"",E421,"")</f>
        <v>Sundry BACS</v>
      </c>
      <c r="O421" s="26" t="str">
        <f>IFERROR(VLOOKUP(R421*1,CC[[New Cost Centre]:[Description]],3,FALSE),"")</f>
        <v>Homes for Ukraine</v>
      </c>
      <c r="P421" s="26" t="str">
        <f>IFERROR(VLOOKUP(S421*1,'Nominal Lookup'!$B$1:$C$568,2,FALSE),"")</f>
        <v>S&amp;S - Homelessness Costs</v>
      </c>
      <c r="Q421" s="57" t="str">
        <f>IF($A421&lt;&gt;"",C421,"")</f>
        <v>10010260000064043</v>
      </c>
      <c r="R421" s="55" t="str">
        <f t="shared" si="21"/>
        <v>1026</v>
      </c>
      <c r="S421" s="55" t="str">
        <f t="shared" si="22"/>
        <v>64043</v>
      </c>
    </row>
    <row r="422" spans="1:19" x14ac:dyDescent="0.25">
      <c r="A422" s="5" t="s">
        <v>312</v>
      </c>
      <c r="B422" s="6">
        <v>45761</v>
      </c>
      <c r="C422" s="5" t="s">
        <v>313</v>
      </c>
      <c r="D422" s="52">
        <v>1200</v>
      </c>
      <c r="E422" s="5" t="s">
        <v>2544</v>
      </c>
      <c r="F422" s="1"/>
      <c r="K422" s="54">
        <f t="shared" si="20"/>
        <v>45761</v>
      </c>
      <c r="L422" s="54" t="str">
        <f>IF($A422&lt;&gt;"",A422,"")</f>
        <v>000384</v>
      </c>
      <c r="M422" s="59">
        <f>IF($A422&lt;&gt;"",D422,"")</f>
        <v>1200</v>
      </c>
      <c r="N422" s="27" t="str">
        <f>IF($A422&lt;&gt;"",E422,"")</f>
        <v>Freestyle TS Ltd</v>
      </c>
      <c r="O422" s="26" t="str">
        <f>IFERROR(VLOOKUP(R422*1,CC[[New Cost Centre]:[Description]],3,FALSE),"")</f>
        <v>IT Service</v>
      </c>
      <c r="P422" s="26" t="str">
        <f>IFERROR(VLOOKUP(S422*1,'Nominal Lookup'!$B$1:$C$568,2,FALSE),"")</f>
        <v>S&amp;S - Purchase of equipment</v>
      </c>
      <c r="Q422" s="57" t="str">
        <f>IF($A422&lt;&gt;"",C422,"")</f>
        <v>10020210000064000</v>
      </c>
      <c r="R422" s="55" t="str">
        <f t="shared" si="21"/>
        <v>2021</v>
      </c>
      <c r="S422" s="55" t="str">
        <f t="shared" si="22"/>
        <v>64000</v>
      </c>
    </row>
    <row r="423" spans="1:19" ht="25" x14ac:dyDescent="0.25">
      <c r="A423" s="5" t="s">
        <v>303</v>
      </c>
      <c r="B423" s="6">
        <v>45761</v>
      </c>
      <c r="C423" s="5" t="s">
        <v>304</v>
      </c>
      <c r="D423" s="52">
        <v>385</v>
      </c>
      <c r="E423" s="5" t="s">
        <v>2543</v>
      </c>
      <c r="F423" s="1"/>
      <c r="K423" s="54">
        <f t="shared" si="20"/>
        <v>45761</v>
      </c>
      <c r="L423" s="54" t="str">
        <f>IF($A423&lt;&gt;"",A423,"")</f>
        <v>000369</v>
      </c>
      <c r="M423" s="59">
        <f>IF($A423&lt;&gt;"",D423,"")</f>
        <v>385</v>
      </c>
      <c r="N423" s="27" t="str">
        <f>IF($A423&lt;&gt;"",E423,"")</f>
        <v>Rushmoor BC</v>
      </c>
      <c r="O423" s="26" t="str">
        <f>IFERROR(VLOOKUP(R423*1,CC[[New Cost Centre]:[Description]],3,FALSE),"")</f>
        <v>Building Control - Fee Earning</v>
      </c>
      <c r="P423" s="26" t="str">
        <f>IFERROR(VLOOKUP(S423*1,'Nominal Lookup'!$B$1:$C$568,2,FALSE),"")</f>
        <v xml:space="preserve">General - Payment to Statutory Authorities </v>
      </c>
      <c r="Q423" s="57" t="str">
        <f>IF($A423&lt;&gt;"",C423,"")</f>
        <v>10030000000065000</v>
      </c>
      <c r="R423" s="55" t="str">
        <f t="shared" si="21"/>
        <v>3000</v>
      </c>
      <c r="S423" s="55" t="str">
        <f t="shared" si="22"/>
        <v>65000</v>
      </c>
    </row>
    <row r="424" spans="1:19" x14ac:dyDescent="0.25">
      <c r="A424" s="5" t="s">
        <v>296</v>
      </c>
      <c r="B424" s="6">
        <v>45761</v>
      </c>
      <c r="C424" s="5" t="s">
        <v>277</v>
      </c>
      <c r="D424" s="52">
        <v>258</v>
      </c>
      <c r="E424" s="5" t="s">
        <v>278</v>
      </c>
      <c r="F424" s="1"/>
      <c r="K424" s="54">
        <f t="shared" si="20"/>
        <v>45761</v>
      </c>
      <c r="L424" s="54" t="str">
        <f>IF($A424&lt;&gt;"",A424,"")</f>
        <v>000364</v>
      </c>
      <c r="M424" s="59">
        <f>IF($A424&lt;&gt;"",D424,"")</f>
        <v>258</v>
      </c>
      <c r="N424" s="27" t="str">
        <f>IF($A424&lt;&gt;"",E424,"")</f>
        <v>Planning Portal</v>
      </c>
      <c r="O424" s="26" t="str">
        <f>IFERROR(VLOOKUP(R424*1,CC[[New Cost Centre]:[Description]],3,FALSE),"")</f>
        <v>Planning Development</v>
      </c>
      <c r="P424" s="26" t="str">
        <f>IFERROR(VLOOKUP(S424*1,'Nominal Lookup'!$B$1:$C$568,2,FALSE),"")</f>
        <v>Inc - Planning - application fees</v>
      </c>
      <c r="Q424" s="57" t="str">
        <f>IF($A424&lt;&gt;"",C424,"")</f>
        <v>10030110000042015</v>
      </c>
      <c r="R424" s="55" t="str">
        <f t="shared" si="21"/>
        <v>3011</v>
      </c>
      <c r="S424" s="55" t="str">
        <f t="shared" si="22"/>
        <v>42015</v>
      </c>
    </row>
    <row r="425" spans="1:19" x14ac:dyDescent="0.25">
      <c r="A425" s="5" t="s">
        <v>297</v>
      </c>
      <c r="B425" s="6">
        <v>45759</v>
      </c>
      <c r="C425" s="5" t="s">
        <v>298</v>
      </c>
      <c r="D425" s="52">
        <v>4272.62</v>
      </c>
      <c r="E425" s="5" t="s">
        <v>2250</v>
      </c>
      <c r="F425" s="1"/>
      <c r="K425" s="54">
        <f t="shared" si="20"/>
        <v>45759</v>
      </c>
      <c r="L425" s="54" t="str">
        <f>IF($A425&lt;&gt;"",A425,"")</f>
        <v>000367</v>
      </c>
      <c r="M425" s="59">
        <f>IF($A425&lt;&gt;"",D425,"")</f>
        <v>4272.62</v>
      </c>
      <c r="N425" s="27" t="str">
        <f>IF($A425&lt;&gt;"",E425,"")</f>
        <v>Total Gas And Power</v>
      </c>
      <c r="O425" s="26" t="str">
        <f>IFERROR(VLOOKUP(R425*1,CC[[New Cost Centre]:[Description]],3,FALSE),"")</f>
        <v>Admin Bldgs - R &amp; M</v>
      </c>
      <c r="P425" s="26" t="str">
        <f>IFERROR(VLOOKUP(S425*1,'Nominal Lookup'!$B$1:$C$568,2,FALSE),"")</f>
        <v xml:space="preserve">Property - Gas Charges </v>
      </c>
      <c r="Q425" s="57" t="str">
        <f>IF($A425&lt;&gt;"",C425,"")</f>
        <v>10020010000061104</v>
      </c>
      <c r="R425" s="55" t="str">
        <f t="shared" si="21"/>
        <v>2001</v>
      </c>
      <c r="S425" s="55" t="str">
        <f t="shared" si="22"/>
        <v>61104</v>
      </c>
    </row>
    <row r="426" spans="1:19" x14ac:dyDescent="0.25">
      <c r="A426" s="5" t="s">
        <v>290</v>
      </c>
      <c r="B426" s="6">
        <v>45758</v>
      </c>
      <c r="C426" s="5" t="s">
        <v>283</v>
      </c>
      <c r="D426" s="52">
        <v>3059.85</v>
      </c>
      <c r="E426" s="5" t="s">
        <v>284</v>
      </c>
      <c r="F426" s="1"/>
      <c r="K426" s="54">
        <f t="shared" si="20"/>
        <v>45758</v>
      </c>
      <c r="L426" s="54" t="str">
        <f>IF($A426&lt;&gt;"",A426,"")</f>
        <v>000358</v>
      </c>
      <c r="M426" s="59">
        <f>IF($A426&lt;&gt;"",D426,"")</f>
        <v>3059.85</v>
      </c>
      <c r="N426" s="27" t="str">
        <f>IF($A426&lt;&gt;"",E426,"")</f>
        <v>AON UK Ltd</v>
      </c>
      <c r="O426" s="26" t="str">
        <f>IFERROR(VLOOKUP(R426*1,CC[[New Cost Centre]:[Description]],3,FALSE),"")</f>
        <v>Corporate Finance</v>
      </c>
      <c r="P426" s="26" t="str">
        <f>IFERROR(VLOOKUP(S426*1,'Nominal Lookup'!$B$1:$C$568,2,FALSE),"")</f>
        <v>S&amp;S - Insurance premiums</v>
      </c>
      <c r="Q426" s="57" t="str">
        <f>IF($A426&lt;&gt;"",C426,"")</f>
        <v>10020040000064032</v>
      </c>
      <c r="R426" s="55" t="str">
        <f t="shared" si="21"/>
        <v>2004</v>
      </c>
      <c r="S426" s="55" t="str">
        <f t="shared" si="22"/>
        <v>64032</v>
      </c>
    </row>
    <row r="427" spans="1:19" x14ac:dyDescent="0.25">
      <c r="A427" s="5" t="s">
        <v>275</v>
      </c>
      <c r="B427" s="6">
        <v>45758</v>
      </c>
      <c r="C427" s="5" t="s">
        <v>46</v>
      </c>
      <c r="D427" s="52">
        <v>2800</v>
      </c>
      <c r="E427" s="5" t="s">
        <v>208</v>
      </c>
      <c r="F427" s="1"/>
      <c r="K427" s="54">
        <f t="shared" si="20"/>
        <v>45758</v>
      </c>
      <c r="L427" s="54" t="str">
        <f>IF($A427&lt;&gt;"",A427,"")</f>
        <v>000338</v>
      </c>
      <c r="M427" s="59">
        <f>IF($A427&lt;&gt;"",D427,"")</f>
        <v>2800</v>
      </c>
      <c r="N427" s="27" t="str">
        <f>IF($A427&lt;&gt;"",E427,"")</f>
        <v>Sundry BACS</v>
      </c>
      <c r="O427" s="26" t="str">
        <f>IFERROR(VLOOKUP(R427*1,CC[[New Cost Centre]:[Description]],3,FALSE),"")</f>
        <v>Housing Needs Service</v>
      </c>
      <c r="P427" s="26" t="str">
        <f>IFERROR(VLOOKUP(S427*1,'Nominal Lookup'!$B$1:$C$568,2,FALSE),"")</f>
        <v>Transf - HB Rent Deposit Pmnt</v>
      </c>
      <c r="Q427" s="57" t="str">
        <f>IF($A427&lt;&gt;"",C427,"")</f>
        <v>10010160000066003</v>
      </c>
      <c r="R427" s="55" t="str">
        <f t="shared" si="21"/>
        <v>1016</v>
      </c>
      <c r="S427" s="55" t="str">
        <f t="shared" si="22"/>
        <v>66003</v>
      </c>
    </row>
    <row r="428" spans="1:19" ht="25" x14ac:dyDescent="0.25">
      <c r="A428" s="5" t="s">
        <v>274</v>
      </c>
      <c r="B428" s="6">
        <v>45758</v>
      </c>
      <c r="C428" s="5" t="s">
        <v>128</v>
      </c>
      <c r="D428" s="52">
        <v>2520</v>
      </c>
      <c r="E428" s="5" t="s">
        <v>2172</v>
      </c>
      <c r="F428" s="1"/>
      <c r="K428" s="54">
        <f t="shared" si="20"/>
        <v>45758</v>
      </c>
      <c r="L428" s="54" t="str">
        <f>IF($A428&lt;&gt;"",A428,"")</f>
        <v>000337</v>
      </c>
      <c r="M428" s="59">
        <f>IF($A428&lt;&gt;"",D428,"")</f>
        <v>2520</v>
      </c>
      <c r="N428" s="27" t="str">
        <f>IF($A428&lt;&gt;"",E428,"")</f>
        <v>THE OAK TREE GUEST HOUSE</v>
      </c>
      <c r="O428" s="26" t="str">
        <f>IFERROR(VLOOKUP(R428*1,CC[[New Cost Centre]:[Description]],3,FALSE),"")</f>
        <v>Housing Needs Service</v>
      </c>
      <c r="P428" s="26" t="str">
        <f>IFERROR(VLOOKUP(S428*1,'Nominal Lookup'!$B$1:$C$568,2,FALSE),"")</f>
        <v>Transf - HB B&amp;B Allow pmnt</v>
      </c>
      <c r="Q428" s="57" t="str">
        <f>IF($A428&lt;&gt;"",C428,"")</f>
        <v>10010160000066002</v>
      </c>
      <c r="R428" s="55" t="str">
        <f t="shared" si="21"/>
        <v>1016</v>
      </c>
      <c r="S428" s="55" t="str">
        <f t="shared" si="22"/>
        <v>66002</v>
      </c>
    </row>
    <row r="429" spans="1:19" x14ac:dyDescent="0.25">
      <c r="A429" s="5" t="s">
        <v>253</v>
      </c>
      <c r="B429" s="6">
        <v>45758</v>
      </c>
      <c r="C429" s="5" t="s">
        <v>46</v>
      </c>
      <c r="D429" s="52">
        <v>1440</v>
      </c>
      <c r="E429" s="5" t="s">
        <v>2209</v>
      </c>
      <c r="F429" s="1"/>
      <c r="K429" s="54">
        <f t="shared" si="20"/>
        <v>45758</v>
      </c>
      <c r="L429" s="54" t="str">
        <f>IF($A429&lt;&gt;"",A429,"")</f>
        <v>000322</v>
      </c>
      <c r="M429" s="59">
        <f>IF($A429&lt;&gt;"",D429,"")</f>
        <v>1440</v>
      </c>
      <c r="N429" s="27" t="str">
        <f>IF($A429&lt;&gt;"",E429,"")</f>
        <v>Foster Properties</v>
      </c>
      <c r="O429" s="26" t="str">
        <f>IFERROR(VLOOKUP(R429*1,CC[[New Cost Centre]:[Description]],3,FALSE),"")</f>
        <v>Housing Needs Service</v>
      </c>
      <c r="P429" s="26" t="str">
        <f>IFERROR(VLOOKUP(S429*1,'Nominal Lookup'!$B$1:$C$568,2,FALSE),"")</f>
        <v>Transf - HB Rent Deposit Pmnt</v>
      </c>
      <c r="Q429" s="57" t="str">
        <f>IF($A429&lt;&gt;"",C429,"")</f>
        <v>10010160000066003</v>
      </c>
      <c r="R429" s="55" t="str">
        <f t="shared" si="21"/>
        <v>1016</v>
      </c>
      <c r="S429" s="55" t="str">
        <f t="shared" si="22"/>
        <v>66003</v>
      </c>
    </row>
    <row r="430" spans="1:19" ht="25" x14ac:dyDescent="0.25">
      <c r="A430" s="5" t="s">
        <v>270</v>
      </c>
      <c r="B430" s="6">
        <v>45758</v>
      </c>
      <c r="C430" s="5" t="s">
        <v>128</v>
      </c>
      <c r="D430" s="52">
        <v>1092</v>
      </c>
      <c r="E430" s="5" t="s">
        <v>2172</v>
      </c>
      <c r="F430" s="1"/>
      <c r="K430" s="54">
        <f t="shared" si="20"/>
        <v>45758</v>
      </c>
      <c r="L430" s="54" t="str">
        <f>IF($A430&lt;&gt;"",A430,"")</f>
        <v>000333</v>
      </c>
      <c r="M430" s="59">
        <f>IF($A430&lt;&gt;"",D430,"")</f>
        <v>1092</v>
      </c>
      <c r="N430" s="27" t="str">
        <f>IF($A430&lt;&gt;"",E430,"")</f>
        <v>THE OAK TREE GUEST HOUSE</v>
      </c>
      <c r="O430" s="26" t="str">
        <f>IFERROR(VLOOKUP(R430*1,CC[[New Cost Centre]:[Description]],3,FALSE),"")</f>
        <v>Housing Needs Service</v>
      </c>
      <c r="P430" s="26" t="str">
        <f>IFERROR(VLOOKUP(S430*1,'Nominal Lookup'!$B$1:$C$568,2,FALSE),"")</f>
        <v>Transf - HB B&amp;B Allow pmnt</v>
      </c>
      <c r="Q430" s="57" t="str">
        <f>IF($A430&lt;&gt;"",C430,"")</f>
        <v>10010160000066002</v>
      </c>
      <c r="R430" s="55" t="str">
        <f t="shared" si="21"/>
        <v>1016</v>
      </c>
      <c r="S430" s="55" t="str">
        <f t="shared" si="22"/>
        <v>66002</v>
      </c>
    </row>
    <row r="431" spans="1:19" x14ac:dyDescent="0.25">
      <c r="A431" s="5" t="s">
        <v>258</v>
      </c>
      <c r="B431" s="6">
        <v>45758</v>
      </c>
      <c r="C431" s="5" t="s">
        <v>259</v>
      </c>
      <c r="D431" s="52">
        <v>1025</v>
      </c>
      <c r="E431" s="5" t="s">
        <v>2545</v>
      </c>
      <c r="F431" s="1"/>
      <c r="K431" s="54">
        <f t="shared" si="20"/>
        <v>45758</v>
      </c>
      <c r="L431" s="54" t="str">
        <f>IF($A431&lt;&gt;"",A431,"")</f>
        <v>000326</v>
      </c>
      <c r="M431" s="59">
        <f>IF($A431&lt;&gt;"",D431,"")</f>
        <v>1025</v>
      </c>
      <c r="N431" s="27" t="str">
        <f>IF($A431&lt;&gt;"",E431,"")</f>
        <v>Hampshire Safeguarding</v>
      </c>
      <c r="O431" s="26" t="str">
        <f>IFERROR(VLOOKUP(R431*1,CC[[New Cost Centre]:[Description]],3,FALSE),"")</f>
        <v>Leadership Team</v>
      </c>
      <c r="P431" s="26" t="str">
        <f>IFERROR(VLOOKUP(S431*1,'Nominal Lookup'!$B$1:$C$568,2,FALSE),"")</f>
        <v>S&amp;S - Grants Payable to Others</v>
      </c>
      <c r="Q431" s="57" t="str">
        <f>IF($A431&lt;&gt;"",C431,"")</f>
        <v>10020230000064602</v>
      </c>
      <c r="R431" s="55" t="str">
        <f t="shared" si="21"/>
        <v>2023</v>
      </c>
      <c r="S431" s="55" t="str">
        <f t="shared" si="22"/>
        <v>64602</v>
      </c>
    </row>
    <row r="432" spans="1:19" ht="25" x14ac:dyDescent="0.25">
      <c r="A432" s="5" t="s">
        <v>374</v>
      </c>
      <c r="B432" s="6">
        <v>45758</v>
      </c>
      <c r="C432" s="5" t="s">
        <v>375</v>
      </c>
      <c r="D432" s="52">
        <v>600</v>
      </c>
      <c r="E432" s="5" t="s">
        <v>2489</v>
      </c>
      <c r="F432" s="1"/>
      <c r="K432" s="54">
        <f t="shared" si="20"/>
        <v>45758</v>
      </c>
      <c r="L432" s="54" t="str">
        <f>IF($A432&lt;&gt;"",A432,"")</f>
        <v>000494</v>
      </c>
      <c r="M432" s="59">
        <f>IF($A432&lt;&gt;"",D432,"")</f>
        <v>600</v>
      </c>
      <c r="N432" s="27" t="str">
        <f>IF($A432&lt;&gt;"",E432,"")</f>
        <v>Association Of Elecoral Administrators</v>
      </c>
      <c r="O432" s="26" t="str">
        <f>IFERROR(VLOOKUP(R432*1,CC[[New Cost Centre]:[Description]],3,FALSE),"")</f>
        <v>Rechargeable Elections</v>
      </c>
      <c r="P432" s="26" t="str">
        <f>IFERROR(VLOOKUP(S432*1,'Nominal Lookup'!$B$1:$C$568,2,FALSE),"")</f>
        <v>S&amp;S - Election Expenses</v>
      </c>
      <c r="Q432" s="57" t="str">
        <f>IF($A432&lt;&gt;"",C432,"")</f>
        <v>10020313000064706</v>
      </c>
      <c r="R432" s="55" t="str">
        <f t="shared" si="21"/>
        <v>2031</v>
      </c>
      <c r="S432" s="55" t="str">
        <f t="shared" si="22"/>
        <v>64706</v>
      </c>
    </row>
    <row r="433" spans="1:19" x14ac:dyDescent="0.25">
      <c r="A433" s="5" t="s">
        <v>315</v>
      </c>
      <c r="B433" s="6">
        <v>45758</v>
      </c>
      <c r="C433" s="5" t="s">
        <v>128</v>
      </c>
      <c r="D433" s="52">
        <v>552</v>
      </c>
      <c r="E433" s="5" t="s">
        <v>129</v>
      </c>
      <c r="F433" s="1"/>
      <c r="K433" s="54">
        <f t="shared" si="20"/>
        <v>45758</v>
      </c>
      <c r="L433" s="54" t="str">
        <f>IF($A433&lt;&gt;"",A433,"")</f>
        <v>000385</v>
      </c>
      <c r="M433" s="59">
        <f>IF($A433&lt;&gt;"",D433,"")</f>
        <v>552</v>
      </c>
      <c r="N433" s="27" t="str">
        <f>IF($A433&lt;&gt;"",E433,"")</f>
        <v>Blanket Rentals</v>
      </c>
      <c r="O433" s="26" t="str">
        <f>IFERROR(VLOOKUP(R433*1,CC[[New Cost Centre]:[Description]],3,FALSE),"")</f>
        <v>Housing Needs Service</v>
      </c>
      <c r="P433" s="26" t="str">
        <f>IFERROR(VLOOKUP(S433*1,'Nominal Lookup'!$B$1:$C$568,2,FALSE),"")</f>
        <v>Transf - HB B&amp;B Allow pmnt</v>
      </c>
      <c r="Q433" s="57" t="str">
        <f>IF($A433&lt;&gt;"",C433,"")</f>
        <v>10010160000066002</v>
      </c>
      <c r="R433" s="55" t="str">
        <f t="shared" si="21"/>
        <v>1016</v>
      </c>
      <c r="S433" s="55" t="str">
        <f t="shared" si="22"/>
        <v>66002</v>
      </c>
    </row>
    <row r="434" spans="1:19" ht="25" x14ac:dyDescent="0.25">
      <c r="A434" s="5" t="s">
        <v>271</v>
      </c>
      <c r="B434" s="6">
        <v>45758</v>
      </c>
      <c r="C434" s="5" t="s">
        <v>128</v>
      </c>
      <c r="D434" s="52">
        <v>546</v>
      </c>
      <c r="E434" s="5" t="s">
        <v>2172</v>
      </c>
      <c r="F434" s="1"/>
      <c r="K434" s="54">
        <f t="shared" si="20"/>
        <v>45758</v>
      </c>
      <c r="L434" s="54" t="str">
        <f>IF($A434&lt;&gt;"",A434,"")</f>
        <v>000334</v>
      </c>
      <c r="M434" s="59">
        <f>IF($A434&lt;&gt;"",D434,"")</f>
        <v>546</v>
      </c>
      <c r="N434" s="27" t="str">
        <f>IF($A434&lt;&gt;"",E434,"")</f>
        <v>THE OAK TREE GUEST HOUSE</v>
      </c>
      <c r="O434" s="26" t="str">
        <f>IFERROR(VLOOKUP(R434*1,CC[[New Cost Centre]:[Description]],3,FALSE),"")</f>
        <v>Housing Needs Service</v>
      </c>
      <c r="P434" s="26" t="str">
        <f>IFERROR(VLOOKUP(S434*1,'Nominal Lookup'!$B$1:$C$568,2,FALSE),"")</f>
        <v>Transf - HB B&amp;B Allow pmnt</v>
      </c>
      <c r="Q434" s="57" t="str">
        <f>IF($A434&lt;&gt;"",C434,"")</f>
        <v>10010160000066002</v>
      </c>
      <c r="R434" s="55" t="str">
        <f t="shared" si="21"/>
        <v>1016</v>
      </c>
      <c r="S434" s="55" t="str">
        <f t="shared" si="22"/>
        <v>66002</v>
      </c>
    </row>
    <row r="435" spans="1:19" ht="25" x14ac:dyDescent="0.25">
      <c r="A435" s="5" t="s">
        <v>273</v>
      </c>
      <c r="B435" s="6">
        <v>45758</v>
      </c>
      <c r="C435" s="5" t="s">
        <v>128</v>
      </c>
      <c r="D435" s="52">
        <v>546</v>
      </c>
      <c r="E435" s="5" t="s">
        <v>2172</v>
      </c>
      <c r="F435" s="1"/>
      <c r="K435" s="54">
        <f t="shared" si="20"/>
        <v>45758</v>
      </c>
      <c r="L435" s="54" t="str">
        <f>IF($A435&lt;&gt;"",A435,"")</f>
        <v>000336</v>
      </c>
      <c r="M435" s="59">
        <f>IF($A435&lt;&gt;"",D435,"")</f>
        <v>546</v>
      </c>
      <c r="N435" s="27" t="str">
        <f>IF($A435&lt;&gt;"",E435,"")</f>
        <v>THE OAK TREE GUEST HOUSE</v>
      </c>
      <c r="O435" s="26" t="str">
        <f>IFERROR(VLOOKUP(R435*1,CC[[New Cost Centre]:[Description]],3,FALSE),"")</f>
        <v>Housing Needs Service</v>
      </c>
      <c r="P435" s="26" t="str">
        <f>IFERROR(VLOOKUP(S435*1,'Nominal Lookup'!$B$1:$C$568,2,FALSE),"")</f>
        <v>Transf - HB B&amp;B Allow pmnt</v>
      </c>
      <c r="Q435" s="57" t="str">
        <f>IF($A435&lt;&gt;"",C435,"")</f>
        <v>10010160000066002</v>
      </c>
      <c r="R435" s="55" t="str">
        <f t="shared" si="21"/>
        <v>1016</v>
      </c>
      <c r="S435" s="55" t="str">
        <f t="shared" si="22"/>
        <v>66002</v>
      </c>
    </row>
    <row r="436" spans="1:19" x14ac:dyDescent="0.25">
      <c r="A436" s="5" t="s">
        <v>220</v>
      </c>
      <c r="B436" s="6">
        <v>45758</v>
      </c>
      <c r="C436" s="5" t="s">
        <v>72</v>
      </c>
      <c r="D436" s="52">
        <v>378.96</v>
      </c>
      <c r="E436" s="5" t="s">
        <v>73</v>
      </c>
      <c r="F436" s="1"/>
      <c r="K436" s="54">
        <f t="shared" si="20"/>
        <v>45758</v>
      </c>
      <c r="L436" s="54" t="str">
        <f>IF($A436&lt;&gt;"",A436,"")</f>
        <v>000230</v>
      </c>
      <c r="M436" s="59">
        <f>IF($A436&lt;&gt;"",D436,"")</f>
        <v>378.96</v>
      </c>
      <c r="N436" s="27" t="str">
        <f>IF($A436&lt;&gt;"",E436,"")</f>
        <v>Hampshire Media</v>
      </c>
      <c r="O436" s="26" t="str">
        <f>IFERROR(VLOOKUP(R436*1,CC[[New Cost Centre]:[Description]],3,FALSE),"")</f>
        <v>Planning Development</v>
      </c>
      <c r="P436" s="26" t="str">
        <f>IFERROR(VLOOKUP(S436*1,'Nominal Lookup'!$B$1:$C$568,2,FALSE),"")</f>
        <v>S&amp;S - Advertising</v>
      </c>
      <c r="Q436" s="57" t="str">
        <f>IF($A436&lt;&gt;"",C436,"")</f>
        <v>10030110000064013</v>
      </c>
      <c r="R436" s="55" t="str">
        <f t="shared" si="21"/>
        <v>3011</v>
      </c>
      <c r="S436" s="55" t="str">
        <f t="shared" si="22"/>
        <v>64013</v>
      </c>
    </row>
    <row r="437" spans="1:19" x14ac:dyDescent="0.25">
      <c r="A437" s="5" t="s">
        <v>276</v>
      </c>
      <c r="B437" s="6">
        <v>45758</v>
      </c>
      <c r="C437" s="5" t="s">
        <v>277</v>
      </c>
      <c r="D437" s="52">
        <v>258</v>
      </c>
      <c r="E437" s="5" t="s">
        <v>278</v>
      </c>
      <c r="F437" s="1"/>
      <c r="K437" s="54">
        <f t="shared" si="20"/>
        <v>45758</v>
      </c>
      <c r="L437" s="54" t="str">
        <f>IF($A437&lt;&gt;"",A437,"")</f>
        <v>000340</v>
      </c>
      <c r="M437" s="59">
        <f>IF($A437&lt;&gt;"",D437,"")</f>
        <v>258</v>
      </c>
      <c r="N437" s="27" t="str">
        <f>IF($A437&lt;&gt;"",E437,"")</f>
        <v>Planning Portal</v>
      </c>
      <c r="O437" s="26" t="str">
        <f>IFERROR(VLOOKUP(R437*1,CC[[New Cost Centre]:[Description]],3,FALSE),"")</f>
        <v>Planning Development</v>
      </c>
      <c r="P437" s="26" t="str">
        <f>IFERROR(VLOOKUP(S437*1,'Nominal Lookup'!$B$1:$C$568,2,FALSE),"")</f>
        <v>Inc - Planning - application fees</v>
      </c>
      <c r="Q437" s="57" t="str">
        <f>IF($A437&lt;&gt;"",C437,"")</f>
        <v>10030110000042015</v>
      </c>
      <c r="R437" s="55" t="str">
        <f t="shared" si="21"/>
        <v>3011</v>
      </c>
      <c r="S437" s="55" t="str">
        <f t="shared" si="22"/>
        <v>42015</v>
      </c>
    </row>
    <row r="438" spans="1:19" x14ac:dyDescent="0.25">
      <c r="A438" s="5" t="s">
        <v>237</v>
      </c>
      <c r="B438" s="6">
        <v>45757</v>
      </c>
      <c r="C438" s="5" t="s">
        <v>238</v>
      </c>
      <c r="D438" s="52">
        <v>4122</v>
      </c>
      <c r="E438" s="5" t="s">
        <v>239</v>
      </c>
      <c r="F438" s="1"/>
      <c r="K438" s="54">
        <f t="shared" si="20"/>
        <v>45757</v>
      </c>
      <c r="L438" s="54" t="str">
        <f>IF($A438&lt;&gt;"",A438,"")</f>
        <v>000296</v>
      </c>
      <c r="M438" s="59">
        <f>IF($A438&lt;&gt;"",D438,"")</f>
        <v>4122</v>
      </c>
      <c r="N438" s="27" t="str">
        <f>IF($A438&lt;&gt;"",E438,"")</f>
        <v>Shine Creative</v>
      </c>
      <c r="O438" s="26" t="str">
        <f>IFERROR(VLOOKUP(R438*1,CC[[New Cost Centre]:[Description]],3,FALSE),"")</f>
        <v>Leadership Team</v>
      </c>
      <c r="P438" s="26" t="str">
        <f>IFERROR(VLOOKUP(S438*1,'Nominal Lookup'!$B$1:$C$568,2,FALSE),"")</f>
        <v>S&amp;S - Consultants - projects</v>
      </c>
      <c r="Q438" s="57" t="str">
        <f>IF($A438&lt;&gt;"",C438,"")</f>
        <v>10020230000064028</v>
      </c>
      <c r="R438" s="55" t="str">
        <f t="shared" si="21"/>
        <v>2023</v>
      </c>
      <c r="S438" s="55" t="str">
        <f t="shared" si="22"/>
        <v>64028</v>
      </c>
    </row>
    <row r="439" spans="1:19" x14ac:dyDescent="0.25">
      <c r="A439" s="5" t="s">
        <v>227</v>
      </c>
      <c r="B439" s="6">
        <v>45757</v>
      </c>
      <c r="C439" s="5" t="s">
        <v>228</v>
      </c>
      <c r="D439" s="52">
        <v>675</v>
      </c>
      <c r="E439" s="5" t="s">
        <v>2212</v>
      </c>
      <c r="F439" s="1"/>
      <c r="K439" s="54">
        <f t="shared" si="20"/>
        <v>45757</v>
      </c>
      <c r="L439" s="54" t="str">
        <f>IF($A439&lt;&gt;"",A439,"")</f>
        <v>000287</v>
      </c>
      <c r="M439" s="59">
        <f>IF($A439&lt;&gt;"",D439,"")</f>
        <v>675</v>
      </c>
      <c r="N439" s="27" t="str">
        <f>IF($A439&lt;&gt;"",E439,"")</f>
        <v>Redacted Personal Data</v>
      </c>
      <c r="O439" s="26" t="str">
        <f>IFERROR(VLOOKUP(R439*1,CC[[New Cost Centre]:[Description]],3,FALSE),"")</f>
        <v>Housing Needs Service</v>
      </c>
      <c r="P439" s="26" t="str">
        <f>IFERROR(VLOOKUP(S439*1,'Nominal Lookup'!$B$1:$C$568,2,FALSE),"")</f>
        <v>Inc - Rent deposit payments - income</v>
      </c>
      <c r="Q439" s="57" t="str">
        <f>IF($A439&lt;&gt;"",C439,"")</f>
        <v>10010160000042044</v>
      </c>
      <c r="R439" s="55" t="str">
        <f t="shared" si="21"/>
        <v>1016</v>
      </c>
      <c r="S439" s="55" t="str">
        <f t="shared" si="22"/>
        <v>42044</v>
      </c>
    </row>
    <row r="440" spans="1:19" x14ac:dyDescent="0.25">
      <c r="A440" s="5" t="s">
        <v>231</v>
      </c>
      <c r="B440" s="6">
        <v>45757</v>
      </c>
      <c r="C440" s="5" t="s">
        <v>232</v>
      </c>
      <c r="D440" s="52">
        <v>659.03</v>
      </c>
      <c r="E440" s="5" t="s">
        <v>151</v>
      </c>
      <c r="F440" s="1"/>
      <c r="K440" s="54">
        <f t="shared" si="20"/>
        <v>45757</v>
      </c>
      <c r="L440" s="54" t="str">
        <f>IF($A440&lt;&gt;"",A440,"")</f>
        <v>000293</v>
      </c>
      <c r="M440" s="59">
        <f>IF($A440&lt;&gt;"",D440,"")</f>
        <v>659.03</v>
      </c>
      <c r="N440" s="27" t="str">
        <f>IF($A440&lt;&gt;"",E440,"")</f>
        <v>Chipside Ltd</v>
      </c>
      <c r="O440" s="26" t="str">
        <f>IFERROR(VLOOKUP(R440*1,CC[[New Cost Centre]:[Description]],3,FALSE),"")</f>
        <v>Off Street Parking</v>
      </c>
      <c r="P440" s="26" t="str">
        <f>IFERROR(VLOOKUP(S440*1,'Nominal Lookup'!$B$1:$C$568,2,FALSE),"")</f>
        <v>S&amp;S - Maintenance of equipment</v>
      </c>
      <c r="Q440" s="57" t="str">
        <f>IF($A440&lt;&gt;"",C440,"")</f>
        <v>10010180000064002</v>
      </c>
      <c r="R440" s="55" t="str">
        <f t="shared" si="21"/>
        <v>1018</v>
      </c>
      <c r="S440" s="55" t="str">
        <f t="shared" si="22"/>
        <v>64002</v>
      </c>
    </row>
    <row r="441" spans="1:19" x14ac:dyDescent="0.25">
      <c r="A441" s="5" t="s">
        <v>261</v>
      </c>
      <c r="B441" s="6">
        <v>45757</v>
      </c>
      <c r="C441" s="5" t="s">
        <v>222</v>
      </c>
      <c r="D441" s="52">
        <v>650</v>
      </c>
      <c r="E441" s="5" t="s">
        <v>262</v>
      </c>
      <c r="F441" s="1"/>
      <c r="K441" s="54">
        <f t="shared" si="20"/>
        <v>45757</v>
      </c>
      <c r="L441" s="54" t="str">
        <f>IF($A441&lt;&gt;"",A441,"")</f>
        <v>000327</v>
      </c>
      <c r="M441" s="59">
        <f>IF($A441&lt;&gt;"",D441,"")</f>
        <v>650</v>
      </c>
      <c r="N441" s="27" t="str">
        <f>IF($A441&lt;&gt;"",E441,"")</f>
        <v>Barker-Mills Co</v>
      </c>
      <c r="O441" s="26" t="str">
        <f>IFERROR(VLOOKUP(R441*1,CC[[New Cost Centre]:[Description]],3,FALSE),"")</f>
        <v>Planning Development</v>
      </c>
      <c r="P441" s="26" t="str">
        <f>IFERROR(VLOOKUP(S441*1,'Nominal Lookup'!$B$1:$C$568,2,FALSE),"")</f>
        <v>S&amp;S - Consultants - projects</v>
      </c>
      <c r="Q441" s="57" t="str">
        <f>IF($A441&lt;&gt;"",C441,"")</f>
        <v>10030110000064028</v>
      </c>
      <c r="R441" s="55" t="str">
        <f t="shared" si="21"/>
        <v>3011</v>
      </c>
      <c r="S441" s="55" t="str">
        <f t="shared" si="22"/>
        <v>64028</v>
      </c>
    </row>
    <row r="442" spans="1:19" x14ac:dyDescent="0.25">
      <c r="A442" s="5" t="s">
        <v>263</v>
      </c>
      <c r="B442" s="6">
        <v>45757</v>
      </c>
      <c r="C442" s="5" t="s">
        <v>222</v>
      </c>
      <c r="D442" s="52">
        <v>650</v>
      </c>
      <c r="E442" s="5" t="s">
        <v>262</v>
      </c>
      <c r="F442" s="1"/>
      <c r="K442" s="54">
        <f t="shared" si="20"/>
        <v>45757</v>
      </c>
      <c r="L442" s="54" t="str">
        <f>IF($A442&lt;&gt;"",A442,"")</f>
        <v>000328</v>
      </c>
      <c r="M442" s="59">
        <f>IF($A442&lt;&gt;"",D442,"")</f>
        <v>650</v>
      </c>
      <c r="N442" s="27" t="str">
        <f>IF($A442&lt;&gt;"",E442,"")</f>
        <v>Barker-Mills Co</v>
      </c>
      <c r="O442" s="26" t="str">
        <f>IFERROR(VLOOKUP(R442*1,CC[[New Cost Centre]:[Description]],3,FALSE),"")</f>
        <v>Planning Development</v>
      </c>
      <c r="P442" s="26" t="str">
        <f>IFERROR(VLOOKUP(S442*1,'Nominal Lookup'!$B$1:$C$568,2,FALSE),"")</f>
        <v>S&amp;S - Consultants - projects</v>
      </c>
      <c r="Q442" s="57" t="str">
        <f>IF($A442&lt;&gt;"",C442,"")</f>
        <v>10030110000064028</v>
      </c>
      <c r="R442" s="55" t="str">
        <f t="shared" si="21"/>
        <v>3011</v>
      </c>
      <c r="S442" s="55" t="str">
        <f t="shared" si="22"/>
        <v>64028</v>
      </c>
    </row>
    <row r="443" spans="1:19" x14ac:dyDescent="0.25">
      <c r="A443" s="5" t="s">
        <v>454</v>
      </c>
      <c r="B443" s="6">
        <v>45757</v>
      </c>
      <c r="C443" s="5" t="s">
        <v>336</v>
      </c>
      <c r="D443" s="52">
        <v>589.53</v>
      </c>
      <c r="E443" s="5" t="s">
        <v>2182</v>
      </c>
      <c r="F443" s="1"/>
      <c r="K443" s="54">
        <f t="shared" si="20"/>
        <v>45757</v>
      </c>
      <c r="L443" s="54" t="str">
        <f>IF($A443&lt;&gt;"",A443,"")</f>
        <v>000581</v>
      </c>
      <c r="M443" s="59">
        <f>IF($A443&lt;&gt;"",D443,"")</f>
        <v>589.53</v>
      </c>
      <c r="N443" s="27" t="str">
        <f>IF($A443&lt;&gt;"",E443,"")</f>
        <v>Ross And Roberts</v>
      </c>
      <c r="O443" s="26" t="str">
        <f>IFERROR(VLOOKUP(R443*1,CC[[New Cost Centre]:[Description]],3,FALSE),"")</f>
        <v>Revs &amp; Bens Admin &amp; Court Fees</v>
      </c>
      <c r="P443" s="26" t="str">
        <f>IFERROR(VLOOKUP(S443*1,'Nominal Lookup'!$B$1:$C$568,2,FALSE),"")</f>
        <v>S&amp;S - Court costs</v>
      </c>
      <c r="Q443" s="57" t="str">
        <f>IF($A443&lt;&gt;"",C443,"")</f>
        <v>10020300000064012</v>
      </c>
      <c r="R443" s="55" t="str">
        <f t="shared" si="21"/>
        <v>2030</v>
      </c>
      <c r="S443" s="55" t="str">
        <f t="shared" si="22"/>
        <v>64012</v>
      </c>
    </row>
    <row r="444" spans="1:19" x14ac:dyDescent="0.25">
      <c r="A444" s="5" t="s">
        <v>246</v>
      </c>
      <c r="B444" s="6">
        <v>45756</v>
      </c>
      <c r="C444" s="5" t="s">
        <v>54</v>
      </c>
      <c r="D444" s="52">
        <v>2943.19</v>
      </c>
      <c r="E444" s="5" t="s">
        <v>247</v>
      </c>
      <c r="F444" s="1"/>
      <c r="K444" s="54">
        <f t="shared" si="20"/>
        <v>45756</v>
      </c>
      <c r="L444" s="54" t="str">
        <f>IF($A444&lt;&gt;"",A444,"")</f>
        <v>000303</v>
      </c>
      <c r="M444" s="59">
        <f>IF($A444&lt;&gt;"",D444,"")</f>
        <v>2943.19</v>
      </c>
      <c r="N444" s="27" t="str">
        <f>IF($A444&lt;&gt;"",E444,"")</f>
        <v>Top Notch Build</v>
      </c>
      <c r="O444" s="26" t="str">
        <f>IFERROR(VLOOKUP(R444*1,CC[[New Cost Centre]:[Description]],3,FALSE),"")</f>
        <v>Disabled Facs - Mandatory</v>
      </c>
      <c r="P444" s="26" t="str">
        <f>IFERROR(VLOOKUP(S444*1,'Nominal Lookup'!$B$1:$C$568,2,FALSE),"")</f>
        <v>Cap - Capital grants other - Expend</v>
      </c>
      <c r="Q444" s="57" t="str">
        <f>IF($A444&lt;&gt;"",C444,"")</f>
        <v>10016000000069015</v>
      </c>
      <c r="R444" s="55" t="str">
        <f t="shared" si="21"/>
        <v>1600</v>
      </c>
      <c r="S444" s="55" t="str">
        <f t="shared" si="22"/>
        <v>69015</v>
      </c>
    </row>
    <row r="445" spans="1:19" x14ac:dyDescent="0.25">
      <c r="A445" s="5" t="s">
        <v>221</v>
      </c>
      <c r="B445" s="6">
        <v>45756</v>
      </c>
      <c r="C445" s="5" t="s">
        <v>222</v>
      </c>
      <c r="D445" s="52">
        <v>1530</v>
      </c>
      <c r="E445" s="5" t="s">
        <v>2546</v>
      </c>
      <c r="F445" s="1"/>
      <c r="K445" s="54">
        <f t="shared" si="20"/>
        <v>45756</v>
      </c>
      <c r="L445" s="54" t="str">
        <f>IF($A445&lt;&gt;"",A445,"")</f>
        <v>000231</v>
      </c>
      <c r="M445" s="59">
        <f>IF($A445&lt;&gt;"",D445,"")</f>
        <v>1530</v>
      </c>
      <c r="N445" s="27" t="str">
        <f>IF($A445&lt;&gt;"",E445,"")</f>
        <v xml:space="preserve">Lambert Smith </v>
      </c>
      <c r="O445" s="26" t="str">
        <f>IFERROR(VLOOKUP(R445*1,CC[[New Cost Centre]:[Description]],3,FALSE),"")</f>
        <v>Planning Development</v>
      </c>
      <c r="P445" s="26" t="str">
        <f>IFERROR(VLOOKUP(S445*1,'Nominal Lookup'!$B$1:$C$568,2,FALSE),"")</f>
        <v>S&amp;S - Consultants - projects</v>
      </c>
      <c r="Q445" s="57" t="str">
        <f>IF($A445&lt;&gt;"",C445,"")</f>
        <v>10030110000064028</v>
      </c>
      <c r="R445" s="55" t="str">
        <f t="shared" si="21"/>
        <v>3011</v>
      </c>
      <c r="S445" s="55" t="str">
        <f t="shared" si="22"/>
        <v>64028</v>
      </c>
    </row>
    <row r="446" spans="1:19" x14ac:dyDescent="0.25">
      <c r="A446" s="5" t="s">
        <v>495</v>
      </c>
      <c r="B446" s="6">
        <v>45756</v>
      </c>
      <c r="C446" s="5" t="s">
        <v>494</v>
      </c>
      <c r="D446" s="52">
        <v>921.01</v>
      </c>
      <c r="E446" s="5" t="s">
        <v>2147</v>
      </c>
      <c r="F446" s="1"/>
      <c r="K446" s="54">
        <f t="shared" si="20"/>
        <v>45756</v>
      </c>
      <c r="L446" s="54" t="str">
        <f>IF($A446&lt;&gt;"",A446,"")</f>
        <v>000631</v>
      </c>
      <c r="M446" s="59">
        <f>IF($A446&lt;&gt;"",D446,"")</f>
        <v>921.01</v>
      </c>
      <c r="N446" s="27" t="str">
        <f>IF($A446&lt;&gt;"",E446,"")</f>
        <v>Venus Recruitment</v>
      </c>
      <c r="O446" s="26" t="str">
        <f>IFERROR(VLOOKUP(R446*1,CC[[New Cost Centre]:[Description]],3,FALSE),"")</f>
        <v>Business Support Staff</v>
      </c>
      <c r="P446" s="26" t="str">
        <f>IFERROR(VLOOKUP(S446*1,'Nominal Lookup'!$B$1:$C$568,2,FALSE),"")</f>
        <v>Salary - Agency Staff</v>
      </c>
      <c r="Q446" s="57" t="str">
        <f>IF($A446&lt;&gt;"",C446,"")</f>
        <v>10020020000060019</v>
      </c>
      <c r="R446" s="55" t="str">
        <f t="shared" si="21"/>
        <v>2002</v>
      </c>
      <c r="S446" s="55" t="str">
        <f t="shared" si="22"/>
        <v>60019</v>
      </c>
    </row>
    <row r="447" spans="1:19" x14ac:dyDescent="0.25">
      <c r="A447" s="5" t="s">
        <v>493</v>
      </c>
      <c r="B447" s="6">
        <v>45756</v>
      </c>
      <c r="C447" s="5" t="s">
        <v>494</v>
      </c>
      <c r="D447" s="52">
        <v>900.43</v>
      </c>
      <c r="E447" s="5" t="s">
        <v>2147</v>
      </c>
      <c r="F447" s="1"/>
      <c r="K447" s="54">
        <f t="shared" si="20"/>
        <v>45756</v>
      </c>
      <c r="L447" s="54" t="str">
        <f>IF($A447&lt;&gt;"",A447,"")</f>
        <v>000630</v>
      </c>
      <c r="M447" s="59">
        <f>IF($A447&lt;&gt;"",D447,"")</f>
        <v>900.43</v>
      </c>
      <c r="N447" s="27" t="str">
        <f>IF($A447&lt;&gt;"",E447,"")</f>
        <v>Venus Recruitment</v>
      </c>
      <c r="O447" s="26" t="str">
        <f>IFERROR(VLOOKUP(R447*1,CC[[New Cost Centre]:[Description]],3,FALSE),"")</f>
        <v>Business Support Staff</v>
      </c>
      <c r="P447" s="26" t="str">
        <f>IFERROR(VLOOKUP(S447*1,'Nominal Lookup'!$B$1:$C$568,2,FALSE),"")</f>
        <v>Salary - Agency Staff</v>
      </c>
      <c r="Q447" s="57" t="str">
        <f>IF($A447&lt;&gt;"",C447,"")</f>
        <v>10020020000060019</v>
      </c>
      <c r="R447" s="55" t="str">
        <f t="shared" si="21"/>
        <v>2002</v>
      </c>
      <c r="S447" s="55" t="str">
        <f t="shared" si="22"/>
        <v>60019</v>
      </c>
    </row>
    <row r="448" spans="1:19" x14ac:dyDescent="0.25">
      <c r="A448" s="5" t="s">
        <v>403</v>
      </c>
      <c r="B448" s="6">
        <v>45756</v>
      </c>
      <c r="C448" s="5" t="s">
        <v>69</v>
      </c>
      <c r="D448" s="52">
        <v>613.39</v>
      </c>
      <c r="E448" s="5" t="s">
        <v>70</v>
      </c>
      <c r="F448" s="1"/>
      <c r="K448" s="54">
        <f t="shared" si="20"/>
        <v>45756</v>
      </c>
      <c r="L448" s="54" t="str">
        <f>IF($A448&lt;&gt;"",A448,"")</f>
        <v>000510</v>
      </c>
      <c r="M448" s="59">
        <f>IF($A448&lt;&gt;"",D448,"")</f>
        <v>613.39</v>
      </c>
      <c r="N448" s="27" t="str">
        <f>IF($A448&lt;&gt;"",E448,"")</f>
        <v>SMS Environment</v>
      </c>
      <c r="O448" s="26" t="str">
        <f>IFERROR(VLOOKUP(R448*1,CC[[New Cost Centre]:[Description]],3,FALSE),"")</f>
        <v>Admin Bldgs - R &amp; M</v>
      </c>
      <c r="P448" s="26" t="str">
        <f>IFERROR(VLOOKUP(S448*1,'Nominal Lookup'!$B$1:$C$568,2,FALSE),"")</f>
        <v xml:space="preserve">R&amp;M - Mechanical </v>
      </c>
      <c r="Q448" s="57" t="str">
        <f>IF($A448&lt;&gt;"",C448,"")</f>
        <v>10020010000061101</v>
      </c>
      <c r="R448" s="55" t="str">
        <f t="shared" si="21"/>
        <v>2001</v>
      </c>
      <c r="S448" s="55" t="str">
        <f t="shared" si="22"/>
        <v>61101</v>
      </c>
    </row>
    <row r="449" spans="1:19" x14ac:dyDescent="0.25">
      <c r="A449" s="5" t="s">
        <v>282</v>
      </c>
      <c r="B449" s="6">
        <v>45755</v>
      </c>
      <c r="C449" s="5" t="s">
        <v>283</v>
      </c>
      <c r="D449" s="52">
        <v>4750</v>
      </c>
      <c r="E449" s="5" t="s">
        <v>284</v>
      </c>
      <c r="F449" s="1"/>
      <c r="K449" s="54">
        <f t="shared" si="20"/>
        <v>45755</v>
      </c>
      <c r="L449" s="54" t="str">
        <f>IF($A449&lt;&gt;"",A449,"")</f>
        <v>000352</v>
      </c>
      <c r="M449" s="59">
        <f>IF($A449&lt;&gt;"",D449,"")</f>
        <v>4750</v>
      </c>
      <c r="N449" s="27" t="str">
        <f>IF($A449&lt;&gt;"",E449,"")</f>
        <v>AON UK Ltd</v>
      </c>
      <c r="O449" s="26" t="str">
        <f>IFERROR(VLOOKUP(R449*1,CC[[New Cost Centre]:[Description]],3,FALSE),"")</f>
        <v>Corporate Finance</v>
      </c>
      <c r="P449" s="26" t="str">
        <f>IFERROR(VLOOKUP(S449*1,'Nominal Lookup'!$B$1:$C$568,2,FALSE),"")</f>
        <v>S&amp;S - Insurance premiums</v>
      </c>
      <c r="Q449" s="57" t="str">
        <f>IF($A449&lt;&gt;"",C449,"")</f>
        <v>10020040000064032</v>
      </c>
      <c r="R449" s="55" t="str">
        <f t="shared" si="21"/>
        <v>2004</v>
      </c>
      <c r="S449" s="55" t="str">
        <f t="shared" si="22"/>
        <v>64032</v>
      </c>
    </row>
    <row r="450" spans="1:19" x14ac:dyDescent="0.25">
      <c r="A450" s="5" t="s">
        <v>390</v>
      </c>
      <c r="B450" s="6">
        <v>45755</v>
      </c>
      <c r="C450" s="5" t="s">
        <v>391</v>
      </c>
      <c r="D450" s="52">
        <v>2234</v>
      </c>
      <c r="E450" s="5" t="s">
        <v>392</v>
      </c>
      <c r="F450" s="1"/>
      <c r="K450" s="54">
        <f t="shared" si="20"/>
        <v>45755</v>
      </c>
      <c r="L450" s="54" t="str">
        <f>IF($A450&lt;&gt;"",A450,"")</f>
        <v>000502</v>
      </c>
      <c r="M450" s="59">
        <f>IF($A450&lt;&gt;"",D450,"")</f>
        <v>2234</v>
      </c>
      <c r="N450" s="27" t="str">
        <f>IF($A450&lt;&gt;"",E450,"")</f>
        <v>PHS Group Plc</v>
      </c>
      <c r="O450" s="26" t="str">
        <f>IFERROR(VLOOKUP(R450*1,CC[[New Cost Centre]:[Description]],3,FALSE),"")</f>
        <v>Admin Bldgs - R &amp; M</v>
      </c>
      <c r="P450" s="26" t="str">
        <f>IFERROR(VLOOKUP(S450*1,'Nominal Lookup'!$B$1:$C$568,2,FALSE),"")</f>
        <v>S&amp;S - Sub contractors</v>
      </c>
      <c r="Q450" s="57" t="str">
        <f>IF($A450&lt;&gt;"",C450,"")</f>
        <v>10020010000064009</v>
      </c>
      <c r="R450" s="55" t="str">
        <f t="shared" si="21"/>
        <v>2001</v>
      </c>
      <c r="S450" s="55" t="str">
        <f t="shared" si="22"/>
        <v>64009</v>
      </c>
    </row>
    <row r="451" spans="1:19" x14ac:dyDescent="0.25">
      <c r="A451" s="5" t="s">
        <v>215</v>
      </c>
      <c r="B451" s="6">
        <v>45755</v>
      </c>
      <c r="C451" s="5" t="s">
        <v>34</v>
      </c>
      <c r="D451" s="52">
        <v>2117.5</v>
      </c>
      <c r="E451" s="5" t="s">
        <v>2145</v>
      </c>
      <c r="F451" s="1"/>
      <c r="K451" s="54">
        <f t="shared" si="20"/>
        <v>45755</v>
      </c>
      <c r="L451" s="54" t="str">
        <f>IF($A451&lt;&gt;"",A451,"")</f>
        <v>000217</v>
      </c>
      <c r="M451" s="59">
        <f>IF($A451&lt;&gt;"",D451,"")</f>
        <v>2117.5</v>
      </c>
      <c r="N451" s="27" t="str">
        <f>IF($A451&lt;&gt;"",E451,"")</f>
        <v>Vivid Resourcing</v>
      </c>
      <c r="O451" s="26" t="str">
        <f>IFERROR(VLOOKUP(R451*1,CC[[New Cost Centre]:[Description]],3,FALSE),"")</f>
        <v>Planning Development</v>
      </c>
      <c r="P451" s="26" t="str">
        <f>IFERROR(VLOOKUP(S451*1,'Nominal Lookup'!$B$1:$C$568,2,FALSE),"")</f>
        <v xml:space="preserve">Salary - Pension Employer </v>
      </c>
      <c r="Q451" s="57" t="str">
        <f>IF($A451&lt;&gt;"",C451,"")</f>
        <v>10030110000060014</v>
      </c>
      <c r="R451" s="55" t="str">
        <f t="shared" si="21"/>
        <v>3011</v>
      </c>
      <c r="S451" s="55" t="str">
        <f t="shared" si="22"/>
        <v>60014</v>
      </c>
    </row>
    <row r="452" spans="1:19" x14ac:dyDescent="0.25">
      <c r="A452" s="5" t="s">
        <v>285</v>
      </c>
      <c r="B452" s="6">
        <v>45755</v>
      </c>
      <c r="C452" s="5" t="s">
        <v>283</v>
      </c>
      <c r="D452" s="52">
        <v>2100</v>
      </c>
      <c r="E452" s="5" t="s">
        <v>284</v>
      </c>
      <c r="F452" s="1"/>
      <c r="K452" s="54">
        <f t="shared" si="20"/>
        <v>45755</v>
      </c>
      <c r="L452" s="54" t="str">
        <f>IF($A452&lt;&gt;"",A452,"")</f>
        <v>000353</v>
      </c>
      <c r="M452" s="59">
        <f>IF($A452&lt;&gt;"",D452,"")</f>
        <v>2100</v>
      </c>
      <c r="N452" s="27" t="str">
        <f>IF($A452&lt;&gt;"",E452,"")</f>
        <v>AON UK Ltd</v>
      </c>
      <c r="O452" s="26" t="str">
        <f>IFERROR(VLOOKUP(R452*1,CC[[New Cost Centre]:[Description]],3,FALSE),"")</f>
        <v>Corporate Finance</v>
      </c>
      <c r="P452" s="26" t="str">
        <f>IFERROR(VLOOKUP(S452*1,'Nominal Lookup'!$B$1:$C$568,2,FALSE),"")</f>
        <v>S&amp;S - Insurance premiums</v>
      </c>
      <c r="Q452" s="57" t="str">
        <f>IF($A452&lt;&gt;"",C452,"")</f>
        <v>10020040000064032</v>
      </c>
      <c r="R452" s="55" t="str">
        <f t="shared" si="21"/>
        <v>2004</v>
      </c>
      <c r="S452" s="55" t="str">
        <f t="shared" si="22"/>
        <v>64032</v>
      </c>
    </row>
    <row r="453" spans="1:19" x14ac:dyDescent="0.25">
      <c r="A453" s="5" t="s">
        <v>207</v>
      </c>
      <c r="B453" s="6">
        <v>45754</v>
      </c>
      <c r="C453" s="5" t="s">
        <v>46</v>
      </c>
      <c r="D453" s="52">
        <v>1895</v>
      </c>
      <c r="E453" s="5" t="s">
        <v>208</v>
      </c>
      <c r="F453" s="1"/>
      <c r="K453" s="54">
        <f t="shared" ref="K453:K516" si="23">IF(B453&lt;&gt;"",B453,"")</f>
        <v>45754</v>
      </c>
      <c r="L453" s="54" t="str">
        <f>IF($A453&lt;&gt;"",A453,"")</f>
        <v>000206</v>
      </c>
      <c r="M453" s="59">
        <f>IF($A453&lt;&gt;"",D453,"")</f>
        <v>1895</v>
      </c>
      <c r="N453" s="27" t="str">
        <f>IF($A453&lt;&gt;"",E453,"")</f>
        <v>Sundry BACS</v>
      </c>
      <c r="O453" s="26" t="str">
        <f>IFERROR(VLOOKUP(R453*1,CC[[New Cost Centre]:[Description]],3,FALSE),"")</f>
        <v>Housing Needs Service</v>
      </c>
      <c r="P453" s="26" t="str">
        <f>IFERROR(VLOOKUP(S453*1,'Nominal Lookup'!$B$1:$C$568,2,FALSE),"")</f>
        <v>Transf - HB Rent Deposit Pmnt</v>
      </c>
      <c r="Q453" s="57" t="str">
        <f>IF($A453&lt;&gt;"",C453,"")</f>
        <v>10010160000066003</v>
      </c>
      <c r="R453" s="55" t="str">
        <f t="shared" si="21"/>
        <v>1016</v>
      </c>
      <c r="S453" s="55" t="str">
        <f t="shared" si="22"/>
        <v>66003</v>
      </c>
    </row>
    <row r="454" spans="1:19" x14ac:dyDescent="0.25">
      <c r="A454" s="5" t="s">
        <v>205</v>
      </c>
      <c r="B454" s="6">
        <v>45754</v>
      </c>
      <c r="C454" s="5" t="s">
        <v>46</v>
      </c>
      <c r="D454" s="52">
        <v>1850</v>
      </c>
      <c r="E454" s="5" t="s">
        <v>2212</v>
      </c>
      <c r="F454" s="1"/>
      <c r="K454" s="54">
        <f t="shared" si="23"/>
        <v>45754</v>
      </c>
      <c r="L454" s="54" t="str">
        <f>IF($A454&lt;&gt;"",A454,"")</f>
        <v>000205</v>
      </c>
      <c r="M454" s="59">
        <f>IF($A454&lt;&gt;"",D454,"")</f>
        <v>1850</v>
      </c>
      <c r="N454" s="27" t="str">
        <f>IF($A454&lt;&gt;"",E454,"")</f>
        <v>Redacted Personal Data</v>
      </c>
      <c r="O454" s="26" t="str">
        <f>IFERROR(VLOOKUP(R454*1,CC[[New Cost Centre]:[Description]],3,FALSE),"")</f>
        <v>Housing Needs Service</v>
      </c>
      <c r="P454" s="26" t="str">
        <f>IFERROR(VLOOKUP(S454*1,'Nominal Lookup'!$B$1:$C$568,2,FALSE),"")</f>
        <v>Transf - HB Rent Deposit Pmnt</v>
      </c>
      <c r="Q454" s="57" t="str">
        <f>IF($A454&lt;&gt;"",C454,"")</f>
        <v>10010160000066003</v>
      </c>
      <c r="R454" s="55" t="str">
        <f t="shared" si="21"/>
        <v>1016</v>
      </c>
      <c r="S454" s="55" t="str">
        <f t="shared" si="22"/>
        <v>66003</v>
      </c>
    </row>
    <row r="455" spans="1:19" x14ac:dyDescent="0.25">
      <c r="A455" s="5" t="s">
        <v>209</v>
      </c>
      <c r="B455" s="6">
        <v>45754</v>
      </c>
      <c r="C455" s="5" t="s">
        <v>15</v>
      </c>
      <c r="D455" s="52">
        <v>1600</v>
      </c>
      <c r="E455" s="5" t="s">
        <v>208</v>
      </c>
      <c r="F455" s="1"/>
      <c r="K455" s="54">
        <f t="shared" si="23"/>
        <v>45754</v>
      </c>
      <c r="L455" s="54" t="str">
        <f>IF($A455&lt;&gt;"",A455,"")</f>
        <v>000207</v>
      </c>
      <c r="M455" s="59">
        <f>IF($A455&lt;&gt;"",D455,"")</f>
        <v>1600</v>
      </c>
      <c r="N455" s="27" t="str">
        <f>IF($A455&lt;&gt;"",E455,"")</f>
        <v>Sundry BACS</v>
      </c>
      <c r="O455" s="26" t="str">
        <f>IFERROR(VLOOKUP(R455*1,CC[[New Cost Centre]:[Description]],3,FALSE),"")</f>
        <v>Housing Needs Service</v>
      </c>
      <c r="P455" s="26" t="str">
        <f>IFERROR(VLOOKUP(S455*1,'Nominal Lookup'!$B$1:$C$568,2,FALSE),"")</f>
        <v>S&amp;S - Homelessness Costs</v>
      </c>
      <c r="Q455" s="57" t="str">
        <f>IF($A455&lt;&gt;"",C455,"")</f>
        <v>10010160000064043</v>
      </c>
      <c r="R455" s="55" t="str">
        <f t="shared" si="21"/>
        <v>1016</v>
      </c>
      <c r="S455" s="55" t="str">
        <f t="shared" si="22"/>
        <v>64043</v>
      </c>
    </row>
    <row r="456" spans="1:19" x14ac:dyDescent="0.25">
      <c r="A456" s="5" t="s">
        <v>197</v>
      </c>
      <c r="B456" s="6">
        <v>45754</v>
      </c>
      <c r="C456" s="5" t="s">
        <v>46</v>
      </c>
      <c r="D456" s="52">
        <v>1170</v>
      </c>
      <c r="E456" s="5" t="s">
        <v>2212</v>
      </c>
      <c r="F456" s="1"/>
      <c r="K456" s="54">
        <f t="shared" si="23"/>
        <v>45754</v>
      </c>
      <c r="L456" s="54" t="str">
        <f>IF($A456&lt;&gt;"",A456,"")</f>
        <v>000201</v>
      </c>
      <c r="M456" s="59">
        <f>IF($A456&lt;&gt;"",D456,"")</f>
        <v>1170</v>
      </c>
      <c r="N456" s="27" t="str">
        <f>IF($A456&lt;&gt;"",E456,"")</f>
        <v>Redacted Personal Data</v>
      </c>
      <c r="O456" s="26" t="str">
        <f>IFERROR(VLOOKUP(R456*1,CC[[New Cost Centre]:[Description]],3,FALSE),"")</f>
        <v>Housing Needs Service</v>
      </c>
      <c r="P456" s="26" t="str">
        <f>IFERROR(VLOOKUP(S456*1,'Nominal Lookup'!$B$1:$C$568,2,FALSE),"")</f>
        <v>Transf - HB Rent Deposit Pmnt</v>
      </c>
      <c r="Q456" s="57" t="str">
        <f>IF($A456&lt;&gt;"",C456,"")</f>
        <v>10010160000066003</v>
      </c>
      <c r="R456" s="55" t="str">
        <f t="shared" si="21"/>
        <v>1016</v>
      </c>
      <c r="S456" s="55" t="str">
        <f t="shared" si="22"/>
        <v>66003</v>
      </c>
    </row>
    <row r="457" spans="1:19" x14ac:dyDescent="0.25">
      <c r="A457" s="5" t="s">
        <v>210</v>
      </c>
      <c r="B457" s="6">
        <v>45754</v>
      </c>
      <c r="C457" s="5" t="s">
        <v>46</v>
      </c>
      <c r="D457" s="52">
        <v>995</v>
      </c>
      <c r="E457" s="5" t="s">
        <v>208</v>
      </c>
      <c r="F457" s="1"/>
      <c r="K457" s="54">
        <f t="shared" si="23"/>
        <v>45754</v>
      </c>
      <c r="L457" s="54" t="str">
        <f>IF($A457&lt;&gt;"",A457,"")</f>
        <v>000208</v>
      </c>
      <c r="M457" s="59">
        <f>IF($A457&lt;&gt;"",D457,"")</f>
        <v>995</v>
      </c>
      <c r="N457" s="27" t="str">
        <f>IF($A457&lt;&gt;"",E457,"")</f>
        <v>Sundry BACS</v>
      </c>
      <c r="O457" s="26" t="str">
        <f>IFERROR(VLOOKUP(R457*1,CC[[New Cost Centre]:[Description]],3,FALSE),"")</f>
        <v>Housing Needs Service</v>
      </c>
      <c r="P457" s="26" t="str">
        <f>IFERROR(VLOOKUP(S457*1,'Nominal Lookup'!$B$1:$C$568,2,FALSE),"")</f>
        <v>Transf - HB Rent Deposit Pmnt</v>
      </c>
      <c r="Q457" s="57" t="str">
        <f>IF($A457&lt;&gt;"",C457,"")</f>
        <v>10010160000066003</v>
      </c>
      <c r="R457" s="55" t="str">
        <f t="shared" si="21"/>
        <v>1016</v>
      </c>
      <c r="S457" s="55" t="str">
        <f t="shared" si="22"/>
        <v>66003</v>
      </c>
    </row>
    <row r="458" spans="1:19" x14ac:dyDescent="0.25">
      <c r="A458" s="5" t="s">
        <v>217</v>
      </c>
      <c r="B458" s="6">
        <v>45754</v>
      </c>
      <c r="C458" s="5" t="s">
        <v>218</v>
      </c>
      <c r="D458" s="52">
        <v>309.58999999999997</v>
      </c>
      <c r="E458" s="5" t="s">
        <v>2517</v>
      </c>
      <c r="F458" s="1"/>
      <c r="K458" s="54">
        <f t="shared" si="23"/>
        <v>45754</v>
      </c>
      <c r="L458" s="54" t="str">
        <f>IF($A458&lt;&gt;"",A458,"")</f>
        <v>000229</v>
      </c>
      <c r="M458" s="59">
        <f>IF($A458&lt;&gt;"",D458,"")</f>
        <v>309.58999999999997</v>
      </c>
      <c r="N458" s="27" t="str">
        <f>IF($A458&lt;&gt;"",E458,"")</f>
        <v>Castle Water Ltd</v>
      </c>
      <c r="O458" s="26" t="str">
        <f>IFERROR(VLOOKUP(R458*1,CC[[New Cost Centre]:[Description]],3,FALSE),"")</f>
        <v>Admin Bldgs - R &amp; M</v>
      </c>
      <c r="P458" s="26" t="str">
        <f>IFERROR(VLOOKUP(S458*1,'Nominal Lookup'!$B$1:$C$568,2,FALSE),"")</f>
        <v>Property - Water</v>
      </c>
      <c r="Q458" s="57" t="str">
        <f>IF($A458&lt;&gt;"",C458,"")</f>
        <v>10020010000061105</v>
      </c>
      <c r="R458" s="55" t="str">
        <f t="shared" si="21"/>
        <v>2001</v>
      </c>
      <c r="S458" s="55" t="str">
        <f t="shared" si="22"/>
        <v>61105</v>
      </c>
    </row>
    <row r="459" spans="1:19" x14ac:dyDescent="0.25">
      <c r="A459" s="5" t="s">
        <v>323</v>
      </c>
      <c r="B459" s="6">
        <v>45751</v>
      </c>
      <c r="C459" s="5" t="s">
        <v>324</v>
      </c>
      <c r="D459" s="52">
        <v>1637.58</v>
      </c>
      <c r="E459" s="5" t="s">
        <v>325</v>
      </c>
      <c r="F459" s="1"/>
      <c r="K459" s="54">
        <f t="shared" si="23"/>
        <v>45751</v>
      </c>
      <c r="L459" s="54" t="str">
        <f>IF($A459&lt;&gt;"",A459,"")</f>
        <v>000394</v>
      </c>
      <c r="M459" s="59">
        <f>IF($A459&lt;&gt;"",D459,"")</f>
        <v>1637.58</v>
      </c>
      <c r="N459" s="27" t="str">
        <f>IF($A459&lt;&gt;"",E459,"")</f>
        <v>Copyrightlicens</v>
      </c>
      <c r="O459" s="26" t="str">
        <f>IFERROR(VLOOKUP(R459*1,CC[[New Cost Centre]:[Description]],3,FALSE),"")</f>
        <v>Corporate Communication</v>
      </c>
      <c r="P459" s="26" t="str">
        <f>IFERROR(VLOOKUP(S459*1,'Nominal Lookup'!$B$1:$C$568,2,FALSE),"")</f>
        <v>S&amp;S - Subscriptions</v>
      </c>
      <c r="Q459" s="57" t="str">
        <f>IF($A459&lt;&gt;"",C459,"")</f>
        <v>10020080000064015</v>
      </c>
      <c r="R459" s="55" t="str">
        <f t="shared" si="21"/>
        <v>2008</v>
      </c>
      <c r="S459" s="55" t="str">
        <f t="shared" si="22"/>
        <v>64015</v>
      </c>
    </row>
    <row r="460" spans="1:19" x14ac:dyDescent="0.25">
      <c r="A460" s="5" t="s">
        <v>248</v>
      </c>
      <c r="B460" s="6">
        <v>45751</v>
      </c>
      <c r="C460" s="5" t="s">
        <v>249</v>
      </c>
      <c r="D460" s="52">
        <v>445.68</v>
      </c>
      <c r="E460" s="5" t="s">
        <v>73</v>
      </c>
      <c r="F460" s="1"/>
      <c r="K460" s="54">
        <f t="shared" si="23"/>
        <v>45751</v>
      </c>
      <c r="L460" s="54" t="str">
        <f>IF($A460&lt;&gt;"",A460,"")</f>
        <v>000305</v>
      </c>
      <c r="M460" s="59">
        <f>IF($A460&lt;&gt;"",D460,"")</f>
        <v>445.68</v>
      </c>
      <c r="N460" s="27" t="str">
        <f>IF($A460&lt;&gt;"",E460,"")</f>
        <v>Hampshire Media</v>
      </c>
      <c r="O460" s="26" t="str">
        <f>IFERROR(VLOOKUP(R460*1,CC[[New Cost Centre]:[Description]],3,FALSE),"")</f>
        <v>Off Street Parking</v>
      </c>
      <c r="P460" s="26" t="str">
        <f>IFERROR(VLOOKUP(S460*1,'Nominal Lookup'!$B$1:$C$568,2,FALSE),"")</f>
        <v>S&amp;S - Printing and Stationery</v>
      </c>
      <c r="Q460" s="57" t="str">
        <f>IF($A460&lt;&gt;"",C460,"")</f>
        <v>10010180000064016</v>
      </c>
      <c r="R460" s="55" t="str">
        <f t="shared" si="21"/>
        <v>1018</v>
      </c>
      <c r="S460" s="55" t="str">
        <f t="shared" si="22"/>
        <v>64016</v>
      </c>
    </row>
    <row r="461" spans="1:19" x14ac:dyDescent="0.25">
      <c r="A461" s="5" t="s">
        <v>163</v>
      </c>
      <c r="B461" s="6">
        <v>45751</v>
      </c>
      <c r="C461" s="5" t="s">
        <v>72</v>
      </c>
      <c r="D461" s="52">
        <v>378.96</v>
      </c>
      <c r="E461" s="5" t="s">
        <v>73</v>
      </c>
      <c r="F461" s="1"/>
      <c r="K461" s="54">
        <f t="shared" si="23"/>
        <v>45751</v>
      </c>
      <c r="L461" s="54" t="str">
        <f>IF($A461&lt;&gt;"",A461,"")</f>
        <v>000173</v>
      </c>
      <c r="M461" s="59">
        <f>IF($A461&lt;&gt;"",D461,"")</f>
        <v>378.96</v>
      </c>
      <c r="N461" s="27" t="str">
        <f>IF($A461&lt;&gt;"",E461,"")</f>
        <v>Hampshire Media</v>
      </c>
      <c r="O461" s="26" t="str">
        <f>IFERROR(VLOOKUP(R461*1,CC[[New Cost Centre]:[Description]],3,FALSE),"")</f>
        <v>Planning Development</v>
      </c>
      <c r="P461" s="26" t="str">
        <f>IFERROR(VLOOKUP(S461*1,'Nominal Lookup'!$B$1:$C$568,2,FALSE),"")</f>
        <v>S&amp;S - Advertising</v>
      </c>
      <c r="Q461" s="57" t="str">
        <f>IF($A461&lt;&gt;"",C461,"")</f>
        <v>10030110000064013</v>
      </c>
      <c r="R461" s="55" t="str">
        <f t="shared" si="21"/>
        <v>3011</v>
      </c>
      <c r="S461" s="55" t="str">
        <f t="shared" si="22"/>
        <v>64013</v>
      </c>
    </row>
    <row r="462" spans="1:19" x14ac:dyDescent="0.25">
      <c r="A462" s="5" t="s">
        <v>180</v>
      </c>
      <c r="B462" s="6">
        <v>45750</v>
      </c>
      <c r="C462" s="5" t="s">
        <v>128</v>
      </c>
      <c r="D462" s="52">
        <v>1393</v>
      </c>
      <c r="E462" s="5" t="s">
        <v>129</v>
      </c>
      <c r="F462" s="1"/>
      <c r="K462" s="54">
        <f t="shared" si="23"/>
        <v>45750</v>
      </c>
      <c r="L462" s="54" t="str">
        <f>IF($A462&lt;&gt;"",A462,"")</f>
        <v>000187</v>
      </c>
      <c r="M462" s="59">
        <f>IF($A462&lt;&gt;"",D462,"")</f>
        <v>1393</v>
      </c>
      <c r="N462" s="27" t="str">
        <f>IF($A462&lt;&gt;"",E462,"")</f>
        <v>Blanket Rentals</v>
      </c>
      <c r="O462" s="26" t="str">
        <f>IFERROR(VLOOKUP(R462*1,CC[[New Cost Centre]:[Description]],3,FALSE),"")</f>
        <v>Housing Needs Service</v>
      </c>
      <c r="P462" s="26" t="str">
        <f>IFERROR(VLOOKUP(S462*1,'Nominal Lookup'!$B$1:$C$568,2,FALSE),"")</f>
        <v>Transf - HB B&amp;B Allow pmnt</v>
      </c>
      <c r="Q462" s="57" t="str">
        <f>IF($A462&lt;&gt;"",C462,"")</f>
        <v>10010160000066002</v>
      </c>
      <c r="R462" s="55" t="str">
        <f t="shared" si="21"/>
        <v>1016</v>
      </c>
      <c r="S462" s="55" t="str">
        <f t="shared" si="22"/>
        <v>66002</v>
      </c>
    </row>
    <row r="463" spans="1:19" x14ac:dyDescent="0.25">
      <c r="A463" s="5" t="s">
        <v>452</v>
      </c>
      <c r="B463" s="6">
        <v>45750</v>
      </c>
      <c r="C463" s="5" t="s">
        <v>336</v>
      </c>
      <c r="D463" s="52">
        <v>580.65</v>
      </c>
      <c r="E463" s="5" t="s">
        <v>2182</v>
      </c>
      <c r="F463" s="1"/>
      <c r="K463" s="54">
        <f t="shared" si="23"/>
        <v>45750</v>
      </c>
      <c r="L463" s="54" t="str">
        <f>IF($A463&lt;&gt;"",A463,"")</f>
        <v>000579</v>
      </c>
      <c r="M463" s="59">
        <f>IF($A463&lt;&gt;"",D463,"")</f>
        <v>580.65</v>
      </c>
      <c r="N463" s="27" t="str">
        <f>IF($A463&lt;&gt;"",E463,"")</f>
        <v>Ross And Roberts</v>
      </c>
      <c r="O463" s="26" t="str">
        <f>IFERROR(VLOOKUP(R463*1,CC[[New Cost Centre]:[Description]],3,FALSE),"")</f>
        <v>Revs &amp; Bens Admin &amp; Court Fees</v>
      </c>
      <c r="P463" s="26" t="str">
        <f>IFERROR(VLOOKUP(S463*1,'Nominal Lookup'!$B$1:$C$568,2,FALSE),"")</f>
        <v>S&amp;S - Court costs</v>
      </c>
      <c r="Q463" s="57" t="str">
        <f>IF($A463&lt;&gt;"",C463,"")</f>
        <v>10020300000064012</v>
      </c>
      <c r="R463" s="55" t="str">
        <f t="shared" si="21"/>
        <v>2030</v>
      </c>
      <c r="S463" s="55" t="str">
        <f t="shared" si="22"/>
        <v>64012</v>
      </c>
    </row>
    <row r="464" spans="1:19" x14ac:dyDescent="0.25">
      <c r="A464" s="5" t="s">
        <v>171</v>
      </c>
      <c r="B464" s="6">
        <v>45750</v>
      </c>
      <c r="C464" s="5" t="s">
        <v>81</v>
      </c>
      <c r="D464" s="52">
        <v>392.21</v>
      </c>
      <c r="E464" s="5" t="s">
        <v>82</v>
      </c>
      <c r="F464" s="1"/>
      <c r="K464" s="54">
        <f t="shared" si="23"/>
        <v>45750</v>
      </c>
      <c r="L464" s="54" t="str">
        <f>IF($A464&lt;&gt;"",A464,"")</f>
        <v>000182</v>
      </c>
      <c r="M464" s="59">
        <f>IF($A464&lt;&gt;"",D464,"")</f>
        <v>392.21</v>
      </c>
      <c r="N464" s="27" t="str">
        <f>IF($A464&lt;&gt;"",E464,"")</f>
        <v>SDK Environment</v>
      </c>
      <c r="O464" s="26" t="str">
        <f>IFERROR(VLOOKUP(R464*1,CC[[New Cost Centre]:[Description]],3,FALSE),"")</f>
        <v>Dog Warden</v>
      </c>
      <c r="P464" s="26" t="str">
        <f>IFERROR(VLOOKUP(S464*1,'Nominal Lookup'!$B$1:$C$568,2,FALSE),"")</f>
        <v>S&amp;S - Sub contractors</v>
      </c>
      <c r="Q464" s="57" t="str">
        <f>IF($A464&lt;&gt;"",C464,"")</f>
        <v>10030020000064009</v>
      </c>
      <c r="R464" s="55" t="str">
        <f t="shared" si="21"/>
        <v>3002</v>
      </c>
      <c r="S464" s="55" t="str">
        <f t="shared" si="22"/>
        <v>64009</v>
      </c>
    </row>
    <row r="465" spans="1:19" x14ac:dyDescent="0.25">
      <c r="A465" s="5" t="s">
        <v>191</v>
      </c>
      <c r="B465" s="6">
        <v>45749</v>
      </c>
      <c r="C465" s="5" t="s">
        <v>192</v>
      </c>
      <c r="D465" s="52">
        <v>2880</v>
      </c>
      <c r="E465" s="5" t="s">
        <v>2520</v>
      </c>
      <c r="F465" s="1"/>
      <c r="K465" s="54">
        <f t="shared" si="23"/>
        <v>45749</v>
      </c>
      <c r="L465" s="54" t="str">
        <f>IF($A465&lt;&gt;"",A465,"")</f>
        <v>000198</v>
      </c>
      <c r="M465" s="59">
        <f>IF($A465&lt;&gt;"",D465,"")</f>
        <v>2880</v>
      </c>
      <c r="N465" s="27" t="str">
        <f>IF($A465&lt;&gt;"",E465,"")</f>
        <v xml:space="preserve">Big Blue Door </v>
      </c>
      <c r="O465" s="26" t="str">
        <f>IFERROR(VLOOKUP(R465*1,CC[[New Cost Centre]:[Description]],3,FALSE),"")</f>
        <v>WebsiteDevelopmentPh3</v>
      </c>
      <c r="P465" s="26" t="str">
        <f>IFERROR(VLOOKUP(S465*1,'Nominal Lookup'!$B$1:$C$568,2,FALSE),"")</f>
        <v>Cap - Other professional services</v>
      </c>
      <c r="Q465" s="57" t="str">
        <f>IF($A465&lt;&gt;"",C465,"")</f>
        <v>10026050000069000</v>
      </c>
      <c r="R465" s="55" t="str">
        <f t="shared" si="21"/>
        <v>2605</v>
      </c>
      <c r="S465" s="55" t="str">
        <f t="shared" si="22"/>
        <v>69000</v>
      </c>
    </row>
    <row r="466" spans="1:19" x14ac:dyDescent="0.25">
      <c r="A466" s="5" t="s">
        <v>194</v>
      </c>
      <c r="B466" s="6">
        <v>45749</v>
      </c>
      <c r="C466" s="5" t="s">
        <v>192</v>
      </c>
      <c r="D466" s="52">
        <v>2880</v>
      </c>
      <c r="E466" s="5" t="s">
        <v>2520</v>
      </c>
      <c r="F466" s="1"/>
      <c r="K466" s="54">
        <f t="shared" si="23"/>
        <v>45749</v>
      </c>
      <c r="L466" s="54" t="str">
        <f>IF($A466&lt;&gt;"",A466,"")</f>
        <v>000199</v>
      </c>
      <c r="M466" s="59">
        <f>IF($A466&lt;&gt;"",D466,"")</f>
        <v>2880</v>
      </c>
      <c r="N466" s="27" t="str">
        <f>IF($A466&lt;&gt;"",E466,"")</f>
        <v xml:space="preserve">Big Blue Door </v>
      </c>
      <c r="O466" s="26" t="str">
        <f>IFERROR(VLOOKUP(R466*1,CC[[New Cost Centre]:[Description]],3,FALSE),"")</f>
        <v>WebsiteDevelopmentPh3</v>
      </c>
      <c r="P466" s="26" t="str">
        <f>IFERROR(VLOOKUP(S466*1,'Nominal Lookup'!$B$1:$C$568,2,FALSE),"")</f>
        <v>Cap - Other professional services</v>
      </c>
      <c r="Q466" s="57" t="str">
        <f>IF($A466&lt;&gt;"",C466,"")</f>
        <v>10026050000069000</v>
      </c>
      <c r="R466" s="55" t="str">
        <f t="shared" si="21"/>
        <v>2605</v>
      </c>
      <c r="S466" s="55" t="str">
        <f t="shared" si="22"/>
        <v>69000</v>
      </c>
    </row>
    <row r="467" spans="1:19" x14ac:dyDescent="0.25">
      <c r="A467" s="5" t="s">
        <v>148</v>
      </c>
      <c r="B467" s="6">
        <v>45749</v>
      </c>
      <c r="C467" s="5" t="s">
        <v>34</v>
      </c>
      <c r="D467" s="52">
        <v>2310</v>
      </c>
      <c r="E467" s="5" t="s">
        <v>2145</v>
      </c>
      <c r="F467" s="1"/>
      <c r="K467" s="54">
        <f t="shared" si="23"/>
        <v>45749</v>
      </c>
      <c r="L467" s="54" t="str">
        <f>IF($A467&lt;&gt;"",A467,"")</f>
        <v>000165</v>
      </c>
      <c r="M467" s="59">
        <f>IF($A467&lt;&gt;"",D467,"")</f>
        <v>2310</v>
      </c>
      <c r="N467" s="27" t="str">
        <f>IF($A467&lt;&gt;"",E467,"")</f>
        <v>Vivid Resourcing</v>
      </c>
      <c r="O467" s="26" t="str">
        <f>IFERROR(VLOOKUP(R467*1,CC[[New Cost Centre]:[Description]],3,FALSE),"")</f>
        <v>Planning Development</v>
      </c>
      <c r="P467" s="26" t="str">
        <f>IFERROR(VLOOKUP(S467*1,'Nominal Lookup'!$B$1:$C$568,2,FALSE),"")</f>
        <v xml:space="preserve">Salary - Pension Employer </v>
      </c>
      <c r="Q467" s="57" t="str">
        <f>IF($A467&lt;&gt;"",C467,"")</f>
        <v>10030110000060014</v>
      </c>
      <c r="R467" s="55" t="str">
        <f t="shared" si="21"/>
        <v>3011</v>
      </c>
      <c r="S467" s="55" t="str">
        <f t="shared" si="22"/>
        <v>60014</v>
      </c>
    </row>
    <row r="468" spans="1:19" x14ac:dyDescent="0.25">
      <c r="A468" s="5" t="s">
        <v>159</v>
      </c>
      <c r="B468" s="6">
        <v>45749</v>
      </c>
      <c r="C468" s="5" t="s">
        <v>157</v>
      </c>
      <c r="D468" s="52">
        <v>921.01</v>
      </c>
      <c r="E468" s="5" t="s">
        <v>2147</v>
      </c>
      <c r="F468" s="1"/>
      <c r="K468" s="54">
        <f t="shared" si="23"/>
        <v>45749</v>
      </c>
      <c r="L468" s="54" t="str">
        <f>IF($A468&lt;&gt;"",A468,"")</f>
        <v>000171</v>
      </c>
      <c r="M468" s="59">
        <f>IF($A468&lt;&gt;"",D468,"")</f>
        <v>921.01</v>
      </c>
      <c r="N468" s="27" t="str">
        <f>IF($A468&lt;&gt;"",E468,"")</f>
        <v>Venus Recruitment</v>
      </c>
      <c r="O468" s="26" t="str">
        <f>IFERROR(VLOOKUP(R468*1,CC[[New Cost Centre]:[Description]],3,FALSE),"")</f>
        <v>Business Support Staff</v>
      </c>
      <c r="P468" s="26" t="str">
        <f>IFERROR(VLOOKUP(S468*1,'Nominal Lookup'!$B$1:$C$568,2,FALSE),"")</f>
        <v xml:space="preserve">Salary - Pension Employer </v>
      </c>
      <c r="Q468" s="57" t="str">
        <f>IF($A468&lt;&gt;"",C468,"")</f>
        <v>10020020000060014</v>
      </c>
      <c r="R468" s="55" t="str">
        <f t="shared" si="21"/>
        <v>2002</v>
      </c>
      <c r="S468" s="55" t="str">
        <f t="shared" si="22"/>
        <v>60014</v>
      </c>
    </row>
    <row r="469" spans="1:19" x14ac:dyDescent="0.25">
      <c r="A469" s="5" t="s">
        <v>156</v>
      </c>
      <c r="B469" s="6">
        <v>45749</v>
      </c>
      <c r="C469" s="5" t="s">
        <v>157</v>
      </c>
      <c r="D469" s="52">
        <v>900.43</v>
      </c>
      <c r="E469" s="5" t="s">
        <v>2147</v>
      </c>
      <c r="F469" s="1"/>
      <c r="K469" s="54">
        <f t="shared" si="23"/>
        <v>45749</v>
      </c>
      <c r="L469" s="54" t="str">
        <f>IF($A469&lt;&gt;"",A469,"")</f>
        <v>000170</v>
      </c>
      <c r="M469" s="59">
        <f>IF($A469&lt;&gt;"",D469,"")</f>
        <v>900.43</v>
      </c>
      <c r="N469" s="27" t="str">
        <f>IF($A469&lt;&gt;"",E469,"")</f>
        <v>Venus Recruitment</v>
      </c>
      <c r="O469" s="26" t="str">
        <f>IFERROR(VLOOKUP(R469*1,CC[[New Cost Centre]:[Description]],3,FALSE),"")</f>
        <v>Business Support Staff</v>
      </c>
      <c r="P469" s="26" t="str">
        <f>IFERROR(VLOOKUP(S469*1,'Nominal Lookup'!$B$1:$C$568,2,FALSE),"")</f>
        <v xml:space="preserve">Salary - Pension Employer </v>
      </c>
      <c r="Q469" s="57" t="str">
        <f>IF($A469&lt;&gt;"",C469,"")</f>
        <v>10020020000060014</v>
      </c>
      <c r="R469" s="55" t="str">
        <f t="shared" ref="R469:R532" si="24">MID(Q469,4,4)</f>
        <v>2002</v>
      </c>
      <c r="S469" s="55" t="str">
        <f t="shared" ref="S469:S532" si="25">MID(Q469,13,6)</f>
        <v>60014</v>
      </c>
    </row>
    <row r="470" spans="1:19" x14ac:dyDescent="0.25">
      <c r="A470" s="5" t="s">
        <v>399</v>
      </c>
      <c r="B470" s="6">
        <v>45749</v>
      </c>
      <c r="C470" s="5" t="s">
        <v>117</v>
      </c>
      <c r="D470" s="52">
        <v>286.75</v>
      </c>
      <c r="E470" s="5" t="s">
        <v>147</v>
      </c>
      <c r="F470" s="1"/>
      <c r="K470" s="54">
        <f t="shared" si="23"/>
        <v>45749</v>
      </c>
      <c r="L470" s="54" t="str">
        <f>IF($A470&lt;&gt;"",A470,"")</f>
        <v>000508</v>
      </c>
      <c r="M470" s="59">
        <f>IF($A470&lt;&gt;"",D470,"")</f>
        <v>286.75</v>
      </c>
      <c r="N470" s="27" t="str">
        <f>IF($A470&lt;&gt;"",E470,"")</f>
        <v>Quadient UK Ltd</v>
      </c>
      <c r="O470" s="26" t="str">
        <f>IFERROR(VLOOKUP(R470*1,CC[[New Cost Centre]:[Description]],3,FALSE),"")</f>
        <v>Business Support Staff</v>
      </c>
      <c r="P470" s="26" t="str">
        <f>IFERROR(VLOOKUP(S470*1,'Nominal Lookup'!$B$1:$C$568,2,FALSE),"")</f>
        <v>S&amp;S - Printing and Stationery</v>
      </c>
      <c r="Q470" s="57" t="str">
        <f>IF($A470&lt;&gt;"",C470,"")</f>
        <v>10020020000064016</v>
      </c>
      <c r="R470" s="55" t="str">
        <f t="shared" si="24"/>
        <v>2002</v>
      </c>
      <c r="S470" s="55" t="str">
        <f t="shared" si="25"/>
        <v>64016</v>
      </c>
    </row>
    <row r="471" spans="1:19" x14ac:dyDescent="0.25">
      <c r="A471" s="5" t="s">
        <v>2547</v>
      </c>
      <c r="B471" s="6">
        <v>45748</v>
      </c>
      <c r="C471" s="5" t="s">
        <v>2548</v>
      </c>
      <c r="D471" s="52">
        <v>15618.97</v>
      </c>
      <c r="E471" s="5" t="s">
        <v>2549</v>
      </c>
      <c r="F471" s="1"/>
      <c r="K471" s="54">
        <f t="shared" si="23"/>
        <v>45748</v>
      </c>
      <c r="L471" s="54" t="str">
        <f>IF($A471&lt;&gt;"",A471,"")</f>
        <v>001378</v>
      </c>
      <c r="M471" s="59">
        <f>IF($A471&lt;&gt;"",D471,"")</f>
        <v>15618.97</v>
      </c>
      <c r="N471" s="27" t="str">
        <f>IF($A471&lt;&gt;"",E471,"")</f>
        <v>BT Redcare</v>
      </c>
      <c r="O471" s="26" t="str">
        <f>IFERROR(VLOOKUP(R471*1,CC[[New Cost Centre]:[Description]],3,FALSE),"")</f>
        <v>CCTV</v>
      </c>
      <c r="P471" s="26" t="str">
        <f>IFERROR(VLOOKUP(S471*1,'Nominal Lookup'!$B$1:$C$568,2,FALSE),"")</f>
        <v>S&amp;S - Sub contractors</v>
      </c>
      <c r="Q471" s="57" t="str">
        <f>IF($A471&lt;&gt;"",C471,"")</f>
        <v>10010020000064009</v>
      </c>
      <c r="R471" s="55" t="str">
        <f t="shared" si="24"/>
        <v>1002</v>
      </c>
      <c r="S471" s="55" t="str">
        <f t="shared" si="25"/>
        <v>64009</v>
      </c>
    </row>
    <row r="472" spans="1:19" x14ac:dyDescent="0.25">
      <c r="A472" s="5" t="s">
        <v>109</v>
      </c>
      <c r="B472" s="6">
        <v>45748</v>
      </c>
      <c r="C472" s="5" t="s">
        <v>110</v>
      </c>
      <c r="D472" s="52">
        <v>13032</v>
      </c>
      <c r="E472" s="5" t="s">
        <v>111</v>
      </c>
      <c r="F472" s="1"/>
      <c r="K472" s="54">
        <f t="shared" si="23"/>
        <v>45748</v>
      </c>
      <c r="L472" s="54" t="str">
        <f>IF($A472&lt;&gt;"",A472,"")</f>
        <v>000148</v>
      </c>
      <c r="M472" s="59">
        <f>IF($A472&lt;&gt;"",D472,"")</f>
        <v>13032</v>
      </c>
      <c r="N472" s="27" t="str">
        <f>IF($A472&lt;&gt;"",E472,"")</f>
        <v>Centerprise Int</v>
      </c>
      <c r="O472" s="26" t="str">
        <f>IFERROR(VLOOKUP(R472*1,CC[[New Cost Centre]:[Description]],3,FALSE),"")</f>
        <v>IT Service</v>
      </c>
      <c r="P472" s="26" t="str">
        <f>IFERROR(VLOOKUP(S472*1,'Nominal Lookup'!$B$1:$C$568,2,FALSE),"")</f>
        <v>S&amp;S - Fees and hired services</v>
      </c>
      <c r="Q472" s="57" t="str">
        <f>IF($A472&lt;&gt;"",C472,"")</f>
        <v>10020210000064011</v>
      </c>
      <c r="R472" s="55" t="str">
        <f t="shared" si="24"/>
        <v>2021</v>
      </c>
      <c r="S472" s="55" t="str">
        <f t="shared" si="25"/>
        <v>64011</v>
      </c>
    </row>
    <row r="473" spans="1:19" x14ac:dyDescent="0.25">
      <c r="A473" s="5" t="s">
        <v>471</v>
      </c>
      <c r="B473" s="6">
        <v>45748</v>
      </c>
      <c r="C473" s="5" t="s">
        <v>472</v>
      </c>
      <c r="D473" s="52">
        <v>11025</v>
      </c>
      <c r="E473" s="5" t="s">
        <v>473</v>
      </c>
      <c r="F473" s="1"/>
      <c r="K473" s="54">
        <f t="shared" si="23"/>
        <v>45748</v>
      </c>
      <c r="L473" s="54" t="str">
        <f>IF($A473&lt;&gt;"",A473,"")</f>
        <v>000604</v>
      </c>
      <c r="M473" s="59">
        <f>IF($A473&lt;&gt;"",D473,"")</f>
        <v>11025</v>
      </c>
      <c r="N473" s="27" t="str">
        <f>IF($A473&lt;&gt;"",E473,"")</f>
        <v>Home Connection</v>
      </c>
      <c r="O473" s="26" t="str">
        <f>IFERROR(VLOOKUP(R473*1,CC[[New Cost Centre]:[Description]],3,FALSE),"")</f>
        <v>Housing Needs Service</v>
      </c>
      <c r="P473" s="26" t="str">
        <f>IFERROR(VLOOKUP(S473*1,'Nominal Lookup'!$B$1:$C$568,2,FALSE),"")</f>
        <v>S&amp;S - Software purchase and licences</v>
      </c>
      <c r="Q473" s="57" t="str">
        <f>IF($A473&lt;&gt;"",C473,"")</f>
        <v>10010160000064022</v>
      </c>
      <c r="R473" s="55" t="str">
        <f t="shared" si="24"/>
        <v>1016</v>
      </c>
      <c r="S473" s="55" t="str">
        <f t="shared" si="25"/>
        <v>64022</v>
      </c>
    </row>
    <row r="474" spans="1:19" x14ac:dyDescent="0.25">
      <c r="A474" s="5" t="s">
        <v>286</v>
      </c>
      <c r="B474" s="6">
        <v>45748</v>
      </c>
      <c r="C474" s="5" t="s">
        <v>283</v>
      </c>
      <c r="D474" s="52">
        <v>7280</v>
      </c>
      <c r="E474" s="5" t="s">
        <v>284</v>
      </c>
      <c r="F474" s="1"/>
      <c r="K474" s="54">
        <f t="shared" si="23"/>
        <v>45748</v>
      </c>
      <c r="L474" s="54" t="str">
        <f>IF($A474&lt;&gt;"",A474,"")</f>
        <v>000354</v>
      </c>
      <c r="M474" s="59">
        <f>IF($A474&lt;&gt;"",D474,"")</f>
        <v>7280</v>
      </c>
      <c r="N474" s="27" t="str">
        <f>IF($A474&lt;&gt;"",E474,"")</f>
        <v>AON UK Ltd</v>
      </c>
      <c r="O474" s="26" t="str">
        <f>IFERROR(VLOOKUP(R474*1,CC[[New Cost Centre]:[Description]],3,FALSE),"")</f>
        <v>Corporate Finance</v>
      </c>
      <c r="P474" s="26" t="str">
        <f>IFERROR(VLOOKUP(S474*1,'Nominal Lookup'!$B$1:$C$568,2,FALSE),"")</f>
        <v>S&amp;S - Insurance premiums</v>
      </c>
      <c r="Q474" s="57" t="str">
        <f>IF($A474&lt;&gt;"",C474,"")</f>
        <v>10020040000064032</v>
      </c>
      <c r="R474" s="55" t="str">
        <f t="shared" si="24"/>
        <v>2004</v>
      </c>
      <c r="S474" s="55" t="str">
        <f t="shared" si="25"/>
        <v>64032</v>
      </c>
    </row>
    <row r="475" spans="1:19" x14ac:dyDescent="0.25">
      <c r="A475" s="5" t="s">
        <v>113</v>
      </c>
      <c r="B475" s="6">
        <v>45748</v>
      </c>
      <c r="C475" s="5" t="s">
        <v>114</v>
      </c>
      <c r="D475" s="52">
        <v>5343</v>
      </c>
      <c r="E475" s="5" t="s">
        <v>2534</v>
      </c>
      <c r="F475" s="1"/>
      <c r="K475" s="54">
        <f t="shared" si="23"/>
        <v>45748</v>
      </c>
      <c r="L475" s="54" t="str">
        <f>IF($A475&lt;&gt;"",A475,"")</f>
        <v>000150</v>
      </c>
      <c r="M475" s="59">
        <f>IF($A475&lt;&gt;"",D475,"")</f>
        <v>5343</v>
      </c>
      <c r="N475" s="27" t="str">
        <f>IF($A475&lt;&gt;"",E475,"")</f>
        <v>Knight Land Management</v>
      </c>
      <c r="O475" s="26" t="str">
        <f>IFERROR(VLOOKUP(R475*1,CC[[New Cost Centre]:[Description]],3,FALSE),"")</f>
        <v>Edenbrook Country Park</v>
      </c>
      <c r="P475" s="26" t="str">
        <f>IFERROR(VLOOKUP(S475*1,'Nominal Lookup'!$B$1:$C$568,2,FALSE),"")</f>
        <v>S&amp;S - Sub contractors</v>
      </c>
      <c r="Q475" s="57" t="str">
        <f>IF($A475&lt;&gt;"",C475,"")</f>
        <v>10010100000064009</v>
      </c>
      <c r="R475" s="55" t="str">
        <f t="shared" si="24"/>
        <v>1010</v>
      </c>
      <c r="S475" s="55" t="str">
        <f t="shared" si="25"/>
        <v>64009</v>
      </c>
    </row>
    <row r="476" spans="1:19" x14ac:dyDescent="0.25">
      <c r="A476" s="5" t="s">
        <v>112</v>
      </c>
      <c r="B476" s="6">
        <v>45748</v>
      </c>
      <c r="C476" s="5" t="s">
        <v>31</v>
      </c>
      <c r="D476" s="52">
        <v>479.71</v>
      </c>
      <c r="E476" s="5" t="s">
        <v>111</v>
      </c>
      <c r="F476" s="1"/>
      <c r="K476" s="54">
        <f t="shared" si="23"/>
        <v>45748</v>
      </c>
      <c r="L476" s="54" t="str">
        <f>IF($A476&lt;&gt;"",A476,"")</f>
        <v>000149</v>
      </c>
      <c r="M476" s="59">
        <f>IF($A476&lt;&gt;"",D476,"")</f>
        <v>479.71</v>
      </c>
      <c r="N476" s="27" t="str">
        <f>IF($A476&lt;&gt;"",E476,"")</f>
        <v>Centerprise Int</v>
      </c>
      <c r="O476" s="26" t="str">
        <f>IFERROR(VLOOKUP(R476*1,CC[[New Cost Centre]:[Description]],3,FALSE),"")</f>
        <v>IT Service</v>
      </c>
      <c r="P476" s="26" t="str">
        <f>IFERROR(VLOOKUP(S476*1,'Nominal Lookup'!$B$1:$C$568,2,FALSE),"")</f>
        <v>S&amp;S - Software purchase and licences</v>
      </c>
      <c r="Q476" s="57" t="str">
        <f>IF($A476&lt;&gt;"",C476,"")</f>
        <v>10020210000064022</v>
      </c>
      <c r="R476" s="55" t="str">
        <f t="shared" si="24"/>
        <v>2021</v>
      </c>
      <c r="S476" s="55" t="str">
        <f t="shared" si="25"/>
        <v>64022</v>
      </c>
    </row>
    <row r="477" spans="1:19" x14ac:dyDescent="0.25">
      <c r="A477" s="5" t="s">
        <v>145</v>
      </c>
      <c r="B477" s="6">
        <v>45748</v>
      </c>
      <c r="C477" s="5" t="s">
        <v>146</v>
      </c>
      <c r="D477" s="52">
        <v>468</v>
      </c>
      <c r="E477" s="5" t="s">
        <v>147</v>
      </c>
      <c r="F477" s="1"/>
      <c r="K477" s="54">
        <f t="shared" si="23"/>
        <v>45748</v>
      </c>
      <c r="L477" s="54" t="str">
        <f>IF($A477&lt;&gt;"",A477,"")</f>
        <v>000164</v>
      </c>
      <c r="M477" s="59">
        <f>IF($A477&lt;&gt;"",D477,"")</f>
        <v>468</v>
      </c>
      <c r="N477" s="27" t="str">
        <f>IF($A477&lt;&gt;"",E477,"")</f>
        <v>Quadient UK Ltd</v>
      </c>
      <c r="O477" s="26" t="str">
        <f>IFERROR(VLOOKUP(R477*1,CC[[New Cost Centre]:[Description]],3,FALSE),"")</f>
        <v>Business Support Staff</v>
      </c>
      <c r="P477" s="26" t="str">
        <f>IFERROR(VLOOKUP(S477*1,'Nominal Lookup'!$B$1:$C$568,2,FALSE),"")</f>
        <v>S&amp;S - Postage costs</v>
      </c>
      <c r="Q477" s="57" t="str">
        <f>IF($A477&lt;&gt;"",C477,"")</f>
        <v>10020020000064019</v>
      </c>
      <c r="R477" s="55" t="str">
        <f t="shared" si="24"/>
        <v>2002</v>
      </c>
      <c r="S477" s="55" t="str">
        <f t="shared" si="25"/>
        <v>64019</v>
      </c>
    </row>
    <row r="478" spans="1:19" x14ac:dyDescent="0.25">
      <c r="A478" s="5" t="s">
        <v>133</v>
      </c>
      <c r="B478" s="6">
        <v>45748</v>
      </c>
      <c r="C478" s="5" t="s">
        <v>60</v>
      </c>
      <c r="D478" s="52">
        <v>380</v>
      </c>
      <c r="E478" s="5" t="s">
        <v>134</v>
      </c>
      <c r="F478" s="1"/>
      <c r="K478" s="54">
        <f t="shared" si="23"/>
        <v>45748</v>
      </c>
      <c r="L478" s="54" t="str">
        <f>IF($A478&lt;&gt;"",A478,"")</f>
        <v>000158</v>
      </c>
      <c r="M478" s="59">
        <f>IF($A478&lt;&gt;"",D478,"")</f>
        <v>380</v>
      </c>
      <c r="N478" s="27" t="str">
        <f>IF($A478&lt;&gt;"",E478,"")</f>
        <v>Elements First</v>
      </c>
      <c r="O478" s="26" t="str">
        <f>IFERROR(VLOOKUP(R478*1,CC[[New Cost Centre]:[Description]],3,FALSE),"")</f>
        <v>HR Contract</v>
      </c>
      <c r="P478" s="26" t="str">
        <f>IFERROR(VLOOKUP(S478*1,'Nominal Lookup'!$B$1:$C$568,2,FALSE),"")</f>
        <v xml:space="preserve">Salary - Training </v>
      </c>
      <c r="Q478" s="57" t="str">
        <f>IF($A478&lt;&gt;"",C478,"")</f>
        <v>10020170000060018</v>
      </c>
      <c r="R478" s="55" t="str">
        <f t="shared" si="24"/>
        <v>2017</v>
      </c>
      <c r="S478" s="55" t="str">
        <f t="shared" si="25"/>
        <v>60018</v>
      </c>
    </row>
    <row r="479" spans="1:19" x14ac:dyDescent="0.25">
      <c r="A479" s="5" t="s">
        <v>265</v>
      </c>
      <c r="B479" s="6">
        <v>45748</v>
      </c>
      <c r="C479" s="5" t="s">
        <v>150</v>
      </c>
      <c r="D479" s="52">
        <v>300</v>
      </c>
      <c r="E479" s="5" t="s">
        <v>151</v>
      </c>
      <c r="F479" s="1"/>
      <c r="K479" s="54">
        <f t="shared" si="23"/>
        <v>45748</v>
      </c>
      <c r="L479" s="54" t="str">
        <f>IF($A479&lt;&gt;"",A479,"")</f>
        <v>000330</v>
      </c>
      <c r="M479" s="59">
        <f>IF($A479&lt;&gt;"",D479,"")</f>
        <v>300</v>
      </c>
      <c r="N479" s="27" t="str">
        <f>IF($A479&lt;&gt;"",E479,"")</f>
        <v>Chipside Ltd</v>
      </c>
      <c r="O479" s="26" t="str">
        <f>IFERROR(VLOOKUP(R479*1,CC[[New Cost Centre]:[Description]],3,FALSE),"")</f>
        <v>Off Street Parking</v>
      </c>
      <c r="P479" s="26" t="str">
        <f>IFERROR(VLOOKUP(S479*1,'Nominal Lookup'!$B$1:$C$568,2,FALSE),"")</f>
        <v>S&amp;S - Software purchase and licences</v>
      </c>
      <c r="Q479" s="57" t="str">
        <f>IF($A479&lt;&gt;"",C479,"")</f>
        <v>10010180000064022</v>
      </c>
      <c r="R479" s="55" t="str">
        <f t="shared" si="24"/>
        <v>1018</v>
      </c>
      <c r="S479" s="55" t="str">
        <f t="shared" si="25"/>
        <v>64022</v>
      </c>
    </row>
    <row r="480" spans="1:19" x14ac:dyDescent="0.25">
      <c r="A480" s="5" t="s">
        <v>141</v>
      </c>
      <c r="B480" s="6">
        <v>45748</v>
      </c>
      <c r="C480" s="5" t="s">
        <v>142</v>
      </c>
      <c r="D480" s="52">
        <v>271.31</v>
      </c>
      <c r="E480" s="5" t="s">
        <v>2226</v>
      </c>
      <c r="F480" s="1"/>
      <c r="K480" s="54">
        <f t="shared" si="23"/>
        <v>45748</v>
      </c>
      <c r="L480" s="54" t="str">
        <f>IF($A480&lt;&gt;"",A480,"")</f>
        <v>000162</v>
      </c>
      <c r="M480" s="59">
        <f>IF($A480&lt;&gt;"",D480,"")</f>
        <v>271.31</v>
      </c>
      <c r="N480" s="27" t="str">
        <f>IF($A480&lt;&gt;"",E480,"")</f>
        <v>Basingstoke &amp; Deane</v>
      </c>
      <c r="O480" s="26" t="str">
        <f>IFERROR(VLOOKUP(R480*1,CC[[New Cost Centre]:[Description]],3,FALSE),"")</f>
        <v>Waste Contract</v>
      </c>
      <c r="P480" s="26" t="str">
        <f>IFERROR(VLOOKUP(S480*1,'Nominal Lookup'!$B$1:$C$568,2,FALSE),"")</f>
        <v>S&amp;S - Printing and Stationery</v>
      </c>
      <c r="Q480" s="57" t="str">
        <f>IF($A480&lt;&gt;"",C480,"")</f>
        <v>10020330000064016</v>
      </c>
      <c r="R480" s="55" t="str">
        <f t="shared" si="24"/>
        <v>2033</v>
      </c>
      <c r="S480" s="55" t="str">
        <f t="shared" si="25"/>
        <v>64016</v>
      </c>
    </row>
    <row r="481" spans="1:19" x14ac:dyDescent="0.25">
      <c r="A481" s="5" t="s">
        <v>174</v>
      </c>
      <c r="B481" s="6">
        <v>45748</v>
      </c>
      <c r="C481" s="5" t="s">
        <v>175</v>
      </c>
      <c r="D481" s="52">
        <v>250.38</v>
      </c>
      <c r="E481" s="5" t="s">
        <v>2320</v>
      </c>
      <c r="F481" s="1"/>
      <c r="K481" s="54">
        <f t="shared" si="23"/>
        <v>45748</v>
      </c>
      <c r="L481" s="54" t="str">
        <f>IF($A481&lt;&gt;"",A481,"")</f>
        <v>000185</v>
      </c>
      <c r="M481" s="59">
        <f>IF($A481&lt;&gt;"",D481,"")</f>
        <v>250.38</v>
      </c>
      <c r="N481" s="27" t="str">
        <f>IF($A481&lt;&gt;"",E481,"")</f>
        <v>Hallmark Vending</v>
      </c>
      <c r="O481" s="26" t="str">
        <f>IFERROR(VLOOKUP(R481*1,CC[[New Cost Centre]:[Description]],3,FALSE),"")</f>
        <v>Admin Bldgs - R &amp; M</v>
      </c>
      <c r="P481" s="26" t="str">
        <f>IFERROR(VLOOKUP(S481*1,'Nominal Lookup'!$B$1:$C$568,2,FALSE),"")</f>
        <v>S&amp;S - Food and catering</v>
      </c>
      <c r="Q481" s="57" t="str">
        <f>IF($A481&lt;&gt;"",C481,"")</f>
        <v>10020010000064005</v>
      </c>
      <c r="R481" s="55" t="str">
        <f t="shared" si="24"/>
        <v>2001</v>
      </c>
      <c r="S481" s="55" t="str">
        <f t="shared" si="25"/>
        <v>64005</v>
      </c>
    </row>
    <row r="482" spans="1:19" x14ac:dyDescent="0.25">
      <c r="A482" s="5" t="s">
        <v>287</v>
      </c>
      <c r="B482" s="6">
        <v>45747</v>
      </c>
      <c r="C482" s="5" t="s">
        <v>283</v>
      </c>
      <c r="D482" s="52">
        <v>55120.65</v>
      </c>
      <c r="E482" s="5" t="s">
        <v>284</v>
      </c>
      <c r="F482" s="1"/>
      <c r="K482" s="54">
        <f t="shared" si="23"/>
        <v>45747</v>
      </c>
      <c r="L482" s="54" t="str">
        <f>IF($A482&lt;&gt;"",A482,"")</f>
        <v>000355</v>
      </c>
      <c r="M482" s="59">
        <f>IF($A482&lt;&gt;"",D482,"")</f>
        <v>55120.65</v>
      </c>
      <c r="N482" s="27" t="str">
        <f>IF($A482&lt;&gt;"",E482,"")</f>
        <v>AON UK Ltd</v>
      </c>
      <c r="O482" s="26" t="str">
        <f>IFERROR(VLOOKUP(R482*1,CC[[New Cost Centre]:[Description]],3,FALSE),"")</f>
        <v>Corporate Finance</v>
      </c>
      <c r="P482" s="26" t="str">
        <f>IFERROR(VLOOKUP(S482*1,'Nominal Lookup'!$B$1:$C$568,2,FALSE),"")</f>
        <v>S&amp;S - Insurance premiums</v>
      </c>
      <c r="Q482" s="57" t="str">
        <f>IF($A482&lt;&gt;"",C482,"")</f>
        <v>10020040000064032</v>
      </c>
      <c r="R482" s="55" t="str">
        <f t="shared" si="24"/>
        <v>2004</v>
      </c>
      <c r="S482" s="55" t="str">
        <f t="shared" si="25"/>
        <v>64032</v>
      </c>
    </row>
    <row r="483" spans="1:19" x14ac:dyDescent="0.25">
      <c r="A483" s="5" t="s">
        <v>288</v>
      </c>
      <c r="B483" s="6">
        <v>45747</v>
      </c>
      <c r="C483" s="5" t="s">
        <v>283</v>
      </c>
      <c r="D483" s="52">
        <v>45559.18</v>
      </c>
      <c r="E483" s="5" t="s">
        <v>284</v>
      </c>
      <c r="F483" s="1"/>
      <c r="K483" s="54">
        <f t="shared" si="23"/>
        <v>45747</v>
      </c>
      <c r="L483" s="54" t="str">
        <f>IF($A483&lt;&gt;"",A483,"")</f>
        <v>000356</v>
      </c>
      <c r="M483" s="59">
        <f>IF($A483&lt;&gt;"",D483,"")</f>
        <v>45559.18</v>
      </c>
      <c r="N483" s="27" t="str">
        <f>IF($A483&lt;&gt;"",E483,"")</f>
        <v>AON UK Ltd</v>
      </c>
      <c r="O483" s="26" t="str">
        <f>IFERROR(VLOOKUP(R483*1,CC[[New Cost Centre]:[Description]],3,FALSE),"")</f>
        <v>Corporate Finance</v>
      </c>
      <c r="P483" s="26" t="str">
        <f>IFERROR(VLOOKUP(S483*1,'Nominal Lookup'!$B$1:$C$568,2,FALSE),"")</f>
        <v>S&amp;S - Insurance premiums</v>
      </c>
      <c r="Q483" s="57" t="str">
        <f>IF($A483&lt;&gt;"",C483,"")</f>
        <v>10020040000064032</v>
      </c>
      <c r="R483" s="55" t="str">
        <f t="shared" si="24"/>
        <v>2004</v>
      </c>
      <c r="S483" s="55" t="str">
        <f t="shared" si="25"/>
        <v>64032</v>
      </c>
    </row>
    <row r="484" spans="1:19" x14ac:dyDescent="0.25">
      <c r="A484" s="5" t="s">
        <v>200</v>
      </c>
      <c r="B484" s="6">
        <v>45747</v>
      </c>
      <c r="C484" s="5" t="s">
        <v>201</v>
      </c>
      <c r="D484" s="52">
        <v>11205.36</v>
      </c>
      <c r="E484" s="5" t="s">
        <v>202</v>
      </c>
      <c r="F484" s="1"/>
      <c r="K484" s="54">
        <f t="shared" si="23"/>
        <v>45747</v>
      </c>
      <c r="L484" s="54" t="str">
        <f>IF($A484&lt;&gt;"",A484,"")</f>
        <v>000203</v>
      </c>
      <c r="M484" s="59">
        <f>IF($A484&lt;&gt;"",D484,"")</f>
        <v>11205.36</v>
      </c>
      <c r="N484" s="27" t="str">
        <f>IF($A484&lt;&gt;"",E484,"")</f>
        <v>AtkinsRealis</v>
      </c>
      <c r="O484" s="26" t="str">
        <f>IFERROR(VLOOKUP(R484*1,CC[[New Cost Centre]:[Description]],3,FALSE),"")</f>
        <v>PSDSheatpumps</v>
      </c>
      <c r="P484" s="26" t="str">
        <f>IFERROR(VLOOKUP(S484*1,'Nominal Lookup'!$B$1:$C$568,2,FALSE),"")</f>
        <v>Cap - Planning and design fees</v>
      </c>
      <c r="Q484" s="57" t="str">
        <f>IF($A484&lt;&gt;"",C484,"")</f>
        <v>10026060000069001</v>
      </c>
      <c r="R484" s="55" t="str">
        <f t="shared" si="24"/>
        <v>2606</v>
      </c>
      <c r="S484" s="55" t="str">
        <f t="shared" si="25"/>
        <v>69001</v>
      </c>
    </row>
    <row r="485" spans="1:19" x14ac:dyDescent="0.25">
      <c r="A485" s="5" t="s">
        <v>135</v>
      </c>
      <c r="B485" s="6">
        <v>45747</v>
      </c>
      <c r="C485" s="5" t="s">
        <v>122</v>
      </c>
      <c r="D485" s="52">
        <v>11125.3</v>
      </c>
      <c r="E485" s="5" t="s">
        <v>136</v>
      </c>
      <c r="F485" s="1"/>
      <c r="K485" s="54">
        <f t="shared" si="23"/>
        <v>45747</v>
      </c>
      <c r="L485" s="54" t="str">
        <f>IF($A485&lt;&gt;"",A485,"")</f>
        <v>000159</v>
      </c>
      <c r="M485" s="59">
        <f>IF($A485&lt;&gt;"",D485,"")</f>
        <v>11125.3</v>
      </c>
      <c r="N485" s="27" t="str">
        <f>IF($A485&lt;&gt;"",E485,"")</f>
        <v>Sci Print Ltd</v>
      </c>
      <c r="O485" s="26" t="str">
        <f>IFERROR(VLOOKUP(R485*1,CC[[New Cost Centre]:[Description]],3,FALSE),"")</f>
        <v>Rechargeable Elections</v>
      </c>
      <c r="P485" s="26" t="str">
        <f>IFERROR(VLOOKUP(S485*1,'Nominal Lookup'!$B$1:$C$568,2,FALSE),"")</f>
        <v>S&amp;S - Postage costs</v>
      </c>
      <c r="Q485" s="57" t="str">
        <f>IF($A485&lt;&gt;"",C485,"")</f>
        <v>10020310000064019</v>
      </c>
      <c r="R485" s="55" t="str">
        <f t="shared" si="24"/>
        <v>2031</v>
      </c>
      <c r="S485" s="55" t="str">
        <f t="shared" si="25"/>
        <v>64019</v>
      </c>
    </row>
    <row r="486" spans="1:19" x14ac:dyDescent="0.25">
      <c r="A486" s="5" t="s">
        <v>108</v>
      </c>
      <c r="B486" s="6">
        <v>45747</v>
      </c>
      <c r="C486" s="5" t="s">
        <v>12</v>
      </c>
      <c r="D486" s="52">
        <v>5628</v>
      </c>
      <c r="E486" s="5" t="s">
        <v>41</v>
      </c>
      <c r="F486" s="1"/>
      <c r="K486" s="54">
        <f t="shared" si="23"/>
        <v>45747</v>
      </c>
      <c r="L486" s="54" t="str">
        <f>IF($A486&lt;&gt;"",A486,"")</f>
        <v>000147</v>
      </c>
      <c r="M486" s="59">
        <f>IF($A486&lt;&gt;"",D486,"")</f>
        <v>5628</v>
      </c>
      <c r="N486" s="27" t="str">
        <f>IF($A486&lt;&gt;"",E486,"")</f>
        <v>Hays Specialist</v>
      </c>
      <c r="O486" s="26" t="str">
        <f>IFERROR(VLOOKUP(R486*1,CC[[New Cost Centre]:[Description]],3,FALSE),"")</f>
        <v>FinanceSystem</v>
      </c>
      <c r="P486" s="26" t="str">
        <f>IFERROR(VLOOKUP(S486*1,'Nominal Lookup'!$B$1:$C$568,2,FALSE),"")</f>
        <v>Cap - Other professional services</v>
      </c>
      <c r="Q486" s="57" t="str">
        <f>IF($A486&lt;&gt;"",C486,"")</f>
        <v>10026020000069000</v>
      </c>
      <c r="R486" s="55" t="str">
        <f t="shared" si="24"/>
        <v>2602</v>
      </c>
      <c r="S486" s="55" t="str">
        <f t="shared" si="25"/>
        <v>69000</v>
      </c>
    </row>
    <row r="487" spans="1:19" x14ac:dyDescent="0.25">
      <c r="A487" s="5" t="s">
        <v>89</v>
      </c>
      <c r="B487" s="6">
        <v>45747</v>
      </c>
      <c r="C487" s="5" t="s">
        <v>66</v>
      </c>
      <c r="D487" s="52">
        <v>4020</v>
      </c>
      <c r="E487" s="5" t="s">
        <v>67</v>
      </c>
      <c r="F487" s="1"/>
      <c r="K487" s="54">
        <f t="shared" si="23"/>
        <v>45747</v>
      </c>
      <c r="L487" s="54" t="str">
        <f>IF($A487&lt;&gt;"",A487,"")</f>
        <v>000139</v>
      </c>
      <c r="M487" s="59">
        <f>IF($A487&lt;&gt;"",D487,"")</f>
        <v>4020</v>
      </c>
      <c r="N487" s="27" t="str">
        <f>IF($A487&lt;&gt;"",E487,"")</f>
        <v>DMA Signs Limit</v>
      </c>
      <c r="O487" s="26" t="str">
        <f>IFERROR(VLOOKUP(R487*1,CC[[New Cost Centre]:[Description]],3,FALSE),"")</f>
        <v>Green Grid Signage</v>
      </c>
      <c r="P487" s="26" t="str">
        <f>IFERROR(VLOOKUP(S487*1,'Nominal Lookup'!$B$1:$C$568,2,FALSE),"")</f>
        <v>S&amp;S - Sub contractors</v>
      </c>
      <c r="Q487" s="57" t="str">
        <f>IF($A487&lt;&gt;"",C487,"")</f>
        <v>10012030000064009</v>
      </c>
      <c r="R487" s="55" t="str">
        <f t="shared" si="24"/>
        <v>1203</v>
      </c>
      <c r="S487" s="55" t="str">
        <f t="shared" si="25"/>
        <v>64009</v>
      </c>
    </row>
    <row r="488" spans="1:19" x14ac:dyDescent="0.25">
      <c r="A488" s="5" t="s">
        <v>102</v>
      </c>
      <c r="B488" s="6">
        <v>45747</v>
      </c>
      <c r="C488" s="5" t="s">
        <v>103</v>
      </c>
      <c r="D488" s="52">
        <v>3593.58</v>
      </c>
      <c r="E488" s="5" t="s">
        <v>2550</v>
      </c>
      <c r="F488" s="1"/>
      <c r="K488" s="54">
        <f t="shared" si="23"/>
        <v>45747</v>
      </c>
      <c r="L488" s="54" t="str">
        <f>IF($A488&lt;&gt;"",A488,"")</f>
        <v>000145</v>
      </c>
      <c r="M488" s="59">
        <f>IF($A488&lt;&gt;"",D488,"")</f>
        <v>3593.58</v>
      </c>
      <c r="N488" s="27" t="str">
        <f>IF($A488&lt;&gt;"",E488,"")</f>
        <v>Elmdale Maintenance</v>
      </c>
      <c r="O488" s="26" t="str">
        <f>IFERROR(VLOOKUP(R488*1,CC[[New Cost Centre]:[Description]],3,FALSE),"")</f>
        <v>Print Room &amp; Photocopying</v>
      </c>
      <c r="P488" s="26" t="str">
        <f>IFERROR(VLOOKUP(S488*1,'Nominal Lookup'!$B$1:$C$568,2,FALSE),"")</f>
        <v>S&amp;S - Printing and Stationery</v>
      </c>
      <c r="Q488" s="57" t="str">
        <f>IF($A488&lt;&gt;"",C488,"")</f>
        <v>10020290000064016</v>
      </c>
      <c r="R488" s="55" t="str">
        <f t="shared" si="24"/>
        <v>2029</v>
      </c>
      <c r="S488" s="55" t="str">
        <f t="shared" si="25"/>
        <v>64016</v>
      </c>
    </row>
    <row r="489" spans="1:19" x14ac:dyDescent="0.25">
      <c r="A489" s="5" t="s">
        <v>149</v>
      </c>
      <c r="B489" s="6">
        <v>45747</v>
      </c>
      <c r="C489" s="5" t="s">
        <v>150</v>
      </c>
      <c r="D489" s="52">
        <v>3005.18</v>
      </c>
      <c r="E489" s="5" t="s">
        <v>151</v>
      </c>
      <c r="F489" s="1"/>
      <c r="K489" s="54">
        <f t="shared" si="23"/>
        <v>45747</v>
      </c>
      <c r="L489" s="54" t="str">
        <f>IF($A489&lt;&gt;"",A489,"")</f>
        <v>000166</v>
      </c>
      <c r="M489" s="59">
        <f>IF($A489&lt;&gt;"",D489,"")</f>
        <v>3005.18</v>
      </c>
      <c r="N489" s="27" t="str">
        <f>IF($A489&lt;&gt;"",E489,"")</f>
        <v>Chipside Ltd</v>
      </c>
      <c r="O489" s="26" t="str">
        <f>IFERROR(VLOOKUP(R489*1,CC[[New Cost Centre]:[Description]],3,FALSE),"")</f>
        <v>Off Street Parking</v>
      </c>
      <c r="P489" s="26" t="str">
        <f>IFERROR(VLOOKUP(S489*1,'Nominal Lookup'!$B$1:$C$568,2,FALSE),"")</f>
        <v>S&amp;S - Software purchase and licences</v>
      </c>
      <c r="Q489" s="57" t="str">
        <f>IF($A489&lt;&gt;"",C489,"")</f>
        <v>10010180000064022</v>
      </c>
      <c r="R489" s="55" t="str">
        <f t="shared" si="24"/>
        <v>1018</v>
      </c>
      <c r="S489" s="55" t="str">
        <f t="shared" si="25"/>
        <v>64022</v>
      </c>
    </row>
    <row r="490" spans="1:19" x14ac:dyDescent="0.25">
      <c r="A490" s="5" t="s">
        <v>80</v>
      </c>
      <c r="B490" s="6">
        <v>45747</v>
      </c>
      <c r="C490" s="5" t="s">
        <v>81</v>
      </c>
      <c r="D490" s="52">
        <v>2852.2</v>
      </c>
      <c r="E490" s="5" t="s">
        <v>82</v>
      </c>
      <c r="F490" s="1"/>
      <c r="K490" s="54">
        <f t="shared" si="23"/>
        <v>45747</v>
      </c>
      <c r="L490" s="54" t="str">
        <f>IF($A490&lt;&gt;"",A490,"")</f>
        <v>000136</v>
      </c>
      <c r="M490" s="59">
        <f>IF($A490&lt;&gt;"",D490,"")</f>
        <v>2852.2</v>
      </c>
      <c r="N490" s="27" t="str">
        <f>IF($A490&lt;&gt;"",E490,"")</f>
        <v>SDK Environment</v>
      </c>
      <c r="O490" s="26" t="str">
        <f>IFERROR(VLOOKUP(R490*1,CC[[New Cost Centre]:[Description]],3,FALSE),"")</f>
        <v>Dog Warden</v>
      </c>
      <c r="P490" s="26" t="str">
        <f>IFERROR(VLOOKUP(S490*1,'Nominal Lookup'!$B$1:$C$568,2,FALSE),"")</f>
        <v>S&amp;S - Sub contractors</v>
      </c>
      <c r="Q490" s="57" t="str">
        <f>IF($A490&lt;&gt;"",C490,"")</f>
        <v>10030020000064009</v>
      </c>
      <c r="R490" s="55" t="str">
        <f t="shared" si="24"/>
        <v>3002</v>
      </c>
      <c r="S490" s="55" t="str">
        <f t="shared" si="25"/>
        <v>64009</v>
      </c>
    </row>
    <row r="491" spans="1:19" x14ac:dyDescent="0.25">
      <c r="A491" s="5" t="s">
        <v>135</v>
      </c>
      <c r="B491" s="6">
        <v>45747</v>
      </c>
      <c r="C491" s="5" t="s">
        <v>137</v>
      </c>
      <c r="D491" s="52">
        <v>2236.96</v>
      </c>
      <c r="E491" s="5" t="s">
        <v>136</v>
      </c>
      <c r="F491" s="1"/>
      <c r="K491" s="54">
        <f t="shared" si="23"/>
        <v>45747</v>
      </c>
      <c r="L491" s="54" t="str">
        <f>IF($A491&lt;&gt;"",A491,"")</f>
        <v>000159</v>
      </c>
      <c r="M491" s="59">
        <f>IF($A491&lt;&gt;"",D491,"")</f>
        <v>2236.96</v>
      </c>
      <c r="N491" s="27" t="str">
        <f>IF($A491&lt;&gt;"",E491,"")</f>
        <v>Sci Print Ltd</v>
      </c>
      <c r="O491" s="26" t="str">
        <f>IFERROR(VLOOKUP(R491*1,CC[[New Cost Centre]:[Description]],3,FALSE),"")</f>
        <v>Rechargeable Elections</v>
      </c>
      <c r="P491" s="26" t="str">
        <f>IFERROR(VLOOKUP(S491*1,'Nominal Lookup'!$B$1:$C$568,2,FALSE),"")</f>
        <v>S&amp;S - Printing and Stationery</v>
      </c>
      <c r="Q491" s="57" t="str">
        <f>IF($A491&lt;&gt;"",C491,"")</f>
        <v>10020310000064016</v>
      </c>
      <c r="R491" s="55" t="str">
        <f t="shared" si="24"/>
        <v>2031</v>
      </c>
      <c r="S491" s="55" t="str">
        <f t="shared" si="25"/>
        <v>64016</v>
      </c>
    </row>
    <row r="492" spans="1:19" x14ac:dyDescent="0.25">
      <c r="A492" s="5" t="s">
        <v>138</v>
      </c>
      <c r="B492" s="6">
        <v>45747</v>
      </c>
      <c r="C492" s="5" t="s">
        <v>97</v>
      </c>
      <c r="D492" s="52">
        <v>2220</v>
      </c>
      <c r="E492" s="5" t="s">
        <v>98</v>
      </c>
      <c r="F492" s="1"/>
      <c r="K492" s="54">
        <f t="shared" si="23"/>
        <v>45747</v>
      </c>
      <c r="L492" s="54" t="str">
        <f>IF($A492&lt;&gt;"",A492,"")</f>
        <v>000160</v>
      </c>
      <c r="M492" s="59">
        <f>IF($A492&lt;&gt;"",D492,"")</f>
        <v>2220</v>
      </c>
      <c r="N492" s="27" t="str">
        <f>IF($A492&lt;&gt;"",E492,"")</f>
        <v>Core Technology</v>
      </c>
      <c r="O492" s="26" t="str">
        <f>IFERROR(VLOOKUP(R492*1,CC[[New Cost Centre]:[Description]],3,FALSE),"")</f>
        <v>IT Service</v>
      </c>
      <c r="P492" s="26" t="str">
        <f>IFERROR(VLOOKUP(S492*1,'Nominal Lookup'!$B$1:$C$568,2,FALSE),"")</f>
        <v>S&amp;S - Maintenance of equipment</v>
      </c>
      <c r="Q492" s="57" t="str">
        <f>IF($A492&lt;&gt;"",C492,"")</f>
        <v>10020210000064002</v>
      </c>
      <c r="R492" s="55" t="str">
        <f t="shared" si="24"/>
        <v>2021</v>
      </c>
      <c r="S492" s="55" t="str">
        <f t="shared" si="25"/>
        <v>64002</v>
      </c>
    </row>
    <row r="493" spans="1:19" x14ac:dyDescent="0.25">
      <c r="A493" s="5" t="s">
        <v>96</v>
      </c>
      <c r="B493" s="6">
        <v>45747</v>
      </c>
      <c r="C493" s="5" t="s">
        <v>97</v>
      </c>
      <c r="D493" s="52">
        <v>2160</v>
      </c>
      <c r="E493" s="5" t="s">
        <v>98</v>
      </c>
      <c r="F493" s="1"/>
      <c r="K493" s="54">
        <f t="shared" si="23"/>
        <v>45747</v>
      </c>
      <c r="L493" s="54" t="str">
        <f>IF($A493&lt;&gt;"",A493,"")</f>
        <v>000143</v>
      </c>
      <c r="M493" s="59">
        <f>IF($A493&lt;&gt;"",D493,"")</f>
        <v>2160</v>
      </c>
      <c r="N493" s="27" t="str">
        <f>IF($A493&lt;&gt;"",E493,"")</f>
        <v>Core Technology</v>
      </c>
      <c r="O493" s="26" t="str">
        <f>IFERROR(VLOOKUP(R493*1,CC[[New Cost Centre]:[Description]],3,FALSE),"")</f>
        <v>IT Service</v>
      </c>
      <c r="P493" s="26" t="str">
        <f>IFERROR(VLOOKUP(S493*1,'Nominal Lookup'!$B$1:$C$568,2,FALSE),"")</f>
        <v>S&amp;S - Maintenance of equipment</v>
      </c>
      <c r="Q493" s="57" t="str">
        <f>IF($A493&lt;&gt;"",C493,"")</f>
        <v>10020210000064002</v>
      </c>
      <c r="R493" s="55" t="str">
        <f t="shared" si="24"/>
        <v>2021</v>
      </c>
      <c r="S493" s="55" t="str">
        <f t="shared" si="25"/>
        <v>64002</v>
      </c>
    </row>
    <row r="494" spans="1:19" x14ac:dyDescent="0.25">
      <c r="A494" s="5" t="s">
        <v>195</v>
      </c>
      <c r="B494" s="6">
        <v>45747</v>
      </c>
      <c r="C494" s="5" t="s">
        <v>125</v>
      </c>
      <c r="D494" s="52">
        <v>1495</v>
      </c>
      <c r="E494" s="5" t="s">
        <v>2551</v>
      </c>
      <c r="F494" s="1"/>
      <c r="K494" s="54">
        <f t="shared" si="23"/>
        <v>45747</v>
      </c>
      <c r="L494" s="54" t="str">
        <f>IF($A494&lt;&gt;"",A494,"")</f>
        <v>000200</v>
      </c>
      <c r="M494" s="59">
        <f>IF($A494&lt;&gt;"",D494,"")</f>
        <v>1495</v>
      </c>
      <c r="N494" s="27" t="str">
        <f>IF($A494&lt;&gt;"",E494,"")</f>
        <v>Rubbish clearance</v>
      </c>
      <c r="O494" s="26" t="str">
        <f>IFERROR(VLOOKUP(R494*1,CC[[New Cost Centre]:[Description]],3,FALSE),"")</f>
        <v>HouseholdSupportFund</v>
      </c>
      <c r="P494" s="26" t="str">
        <f>IFERROR(VLOOKUP(S494*1,'Nominal Lookup'!$B$1:$C$568,2,FALSE),"")</f>
        <v>S&amp;S - Fees and hired services</v>
      </c>
      <c r="Q494" s="57" t="str">
        <f>IF($A494&lt;&gt;"",C494,"")</f>
        <v>10022020000064011</v>
      </c>
      <c r="R494" s="55" t="str">
        <f t="shared" si="24"/>
        <v>2202</v>
      </c>
      <c r="S494" s="55" t="str">
        <f t="shared" si="25"/>
        <v>64011</v>
      </c>
    </row>
    <row r="495" spans="1:19" x14ac:dyDescent="0.25">
      <c r="A495" s="5" t="s">
        <v>435</v>
      </c>
      <c r="B495" s="6">
        <v>45747</v>
      </c>
      <c r="C495" s="5" t="s">
        <v>358</v>
      </c>
      <c r="D495" s="52">
        <v>1131.72</v>
      </c>
      <c r="E495" s="5" t="s">
        <v>2352</v>
      </c>
      <c r="F495" s="1"/>
      <c r="K495" s="54">
        <f t="shared" si="23"/>
        <v>45747</v>
      </c>
      <c r="L495" s="54" t="str">
        <f>IF($A495&lt;&gt;"",A495,"")</f>
        <v>000555</v>
      </c>
      <c r="M495" s="59">
        <f>IF($A495&lt;&gt;"",D495,"")</f>
        <v>1131.72</v>
      </c>
      <c r="N495" s="27" t="str">
        <f>IF($A495&lt;&gt;"",E495,"")</f>
        <v xml:space="preserve">Jade Security </v>
      </c>
      <c r="O495" s="26" t="str">
        <f>IFERROR(VLOOKUP(R495*1,CC[[New Cost Centre]:[Description]],3,FALSE),"")</f>
        <v>Off Street Parking</v>
      </c>
      <c r="P495" s="26" t="str">
        <f>IFERROR(VLOOKUP(S495*1,'Nominal Lookup'!$B$1:$C$568,2,FALSE),"")</f>
        <v>S&amp;S - Sub contractors</v>
      </c>
      <c r="Q495" s="57" t="str">
        <f>IF($A495&lt;&gt;"",C495,"")</f>
        <v>10010180000064009</v>
      </c>
      <c r="R495" s="55" t="str">
        <f t="shared" si="24"/>
        <v>1018</v>
      </c>
      <c r="S495" s="55" t="str">
        <f t="shared" si="25"/>
        <v>64009</v>
      </c>
    </row>
    <row r="496" spans="1:19" x14ac:dyDescent="0.25">
      <c r="A496" s="5" t="s">
        <v>153</v>
      </c>
      <c r="B496" s="6">
        <v>45747</v>
      </c>
      <c r="C496" s="5" t="s">
        <v>75</v>
      </c>
      <c r="D496" s="52">
        <v>1082</v>
      </c>
      <c r="E496" s="5" t="s">
        <v>2362</v>
      </c>
      <c r="F496" s="1"/>
      <c r="K496" s="54">
        <f t="shared" si="23"/>
        <v>45747</v>
      </c>
      <c r="L496" s="54" t="str">
        <f>IF($A496&lt;&gt;"",A496,"")</f>
        <v>000168</v>
      </c>
      <c r="M496" s="59">
        <f>IF($A496&lt;&gt;"",D496,"")</f>
        <v>1082</v>
      </c>
      <c r="N496" s="27" t="str">
        <f>IF($A496&lt;&gt;"",E496,"")</f>
        <v>People Asset Management</v>
      </c>
      <c r="O496" s="26" t="str">
        <f>IFERROR(VLOOKUP(R496*1,CC[[New Cost Centre]:[Description]],3,FALSE),"")</f>
        <v>HR Contract</v>
      </c>
      <c r="P496" s="26" t="str">
        <f>IFERROR(VLOOKUP(S496*1,'Nominal Lookup'!$B$1:$C$568,2,FALSE),"")</f>
        <v>S&amp;S - Sub contractors</v>
      </c>
      <c r="Q496" s="57" t="str">
        <f>IF($A496&lt;&gt;"",C496,"")</f>
        <v>10020170000064009</v>
      </c>
      <c r="R496" s="55" t="str">
        <f t="shared" si="24"/>
        <v>2017</v>
      </c>
      <c r="S496" s="55" t="str">
        <f t="shared" si="25"/>
        <v>64009</v>
      </c>
    </row>
    <row r="497" spans="1:19" x14ac:dyDescent="0.25">
      <c r="A497" s="5" t="s">
        <v>289</v>
      </c>
      <c r="B497" s="6">
        <v>45747</v>
      </c>
      <c r="C497" s="5" t="s">
        <v>283</v>
      </c>
      <c r="D497" s="52">
        <v>1066.8699999999999</v>
      </c>
      <c r="E497" s="5" t="s">
        <v>284</v>
      </c>
      <c r="F497" s="1"/>
      <c r="K497" s="54">
        <f t="shared" si="23"/>
        <v>45747</v>
      </c>
      <c r="L497" s="54" t="str">
        <f>IF($A497&lt;&gt;"",A497,"")</f>
        <v>000357</v>
      </c>
      <c r="M497" s="59">
        <f>IF($A497&lt;&gt;"",D497,"")</f>
        <v>1066.8699999999999</v>
      </c>
      <c r="N497" s="27" t="str">
        <f>IF($A497&lt;&gt;"",E497,"")</f>
        <v>AON UK Ltd</v>
      </c>
      <c r="O497" s="26" t="str">
        <f>IFERROR(VLOOKUP(R497*1,CC[[New Cost Centre]:[Description]],3,FALSE),"")</f>
        <v>Corporate Finance</v>
      </c>
      <c r="P497" s="26" t="str">
        <f>IFERROR(VLOOKUP(S497*1,'Nominal Lookup'!$B$1:$C$568,2,FALSE),"")</f>
        <v>S&amp;S - Insurance premiums</v>
      </c>
      <c r="Q497" s="57" t="str">
        <f>IF($A497&lt;&gt;"",C497,"")</f>
        <v>10020040000064032</v>
      </c>
      <c r="R497" s="55" t="str">
        <f t="shared" si="24"/>
        <v>2004</v>
      </c>
      <c r="S497" s="55" t="str">
        <f t="shared" si="25"/>
        <v>64032</v>
      </c>
    </row>
    <row r="498" spans="1:19" ht="25" x14ac:dyDescent="0.25">
      <c r="A498" s="5" t="s">
        <v>86</v>
      </c>
      <c r="B498" s="6">
        <v>45747</v>
      </c>
      <c r="C498" s="5" t="s">
        <v>87</v>
      </c>
      <c r="D498" s="52">
        <v>900</v>
      </c>
      <c r="E498" s="5" t="s">
        <v>2552</v>
      </c>
      <c r="F498" s="1"/>
      <c r="K498" s="54">
        <f t="shared" si="23"/>
        <v>45747</v>
      </c>
      <c r="L498" s="54" t="str">
        <f>IF($A498&lt;&gt;"",A498,"")</f>
        <v>000138</v>
      </c>
      <c r="M498" s="59">
        <f>IF($A498&lt;&gt;"",D498,"")</f>
        <v>900</v>
      </c>
      <c r="N498" s="27" t="str">
        <f>IF($A498&lt;&gt;"",E498,"")</f>
        <v>Chartered Institute of Env Health</v>
      </c>
      <c r="O498" s="26" t="str">
        <f>IFERROR(VLOOKUP(R498*1,CC[[New Cost Centre]:[Description]],3,FALSE),"")</f>
        <v>Env Health Commercial</v>
      </c>
      <c r="P498" s="26" t="str">
        <f>IFERROR(VLOOKUP(S498*1,'Nominal Lookup'!$B$1:$C$568,2,FALSE),"")</f>
        <v>Salary - Agency Staff</v>
      </c>
      <c r="Q498" s="57" t="str">
        <f>IF($A498&lt;&gt;"",C498,"")</f>
        <v>10030040000060019</v>
      </c>
      <c r="R498" s="55" t="str">
        <f t="shared" si="24"/>
        <v>3004</v>
      </c>
      <c r="S498" s="55" t="str">
        <f t="shared" si="25"/>
        <v>60019</v>
      </c>
    </row>
    <row r="499" spans="1:19" x14ac:dyDescent="0.25">
      <c r="A499" s="5" t="s">
        <v>130</v>
      </c>
      <c r="B499" s="6">
        <v>45747</v>
      </c>
      <c r="C499" s="5" t="s">
        <v>131</v>
      </c>
      <c r="D499" s="52">
        <v>673.2</v>
      </c>
      <c r="E499" s="5" t="s">
        <v>2553</v>
      </c>
      <c r="F499" s="1"/>
      <c r="K499" s="54">
        <f t="shared" si="23"/>
        <v>45747</v>
      </c>
      <c r="L499" s="54" t="str">
        <f>IF($A499&lt;&gt;"",A499,"")</f>
        <v>000157</v>
      </c>
      <c r="M499" s="59">
        <f>IF($A499&lt;&gt;"",D499,"")</f>
        <v>673.2</v>
      </c>
      <c r="N499" s="27" t="str">
        <f>IF($A499&lt;&gt;"",E499,"")</f>
        <v>Runnymede Borough Council</v>
      </c>
      <c r="O499" s="26" t="str">
        <f>IFERROR(VLOOKUP(R499*1,CC[[New Cost Centre]:[Description]],3,FALSE),"")</f>
        <v>CCTV</v>
      </c>
      <c r="P499" s="26" t="str">
        <f>IFERROR(VLOOKUP(S499*1,'Nominal Lookup'!$B$1:$C$568,2,FALSE),"")</f>
        <v xml:space="preserve">R&amp;M - Mechanical </v>
      </c>
      <c r="Q499" s="57" t="str">
        <f>IF($A499&lt;&gt;"",C499,"")</f>
        <v>10010020000061101</v>
      </c>
      <c r="R499" s="55" t="str">
        <f t="shared" si="24"/>
        <v>1002</v>
      </c>
      <c r="S499" s="55" t="str">
        <f t="shared" si="25"/>
        <v>61101</v>
      </c>
    </row>
    <row r="500" spans="1:19" x14ac:dyDescent="0.25">
      <c r="A500" s="5" t="s">
        <v>255</v>
      </c>
      <c r="B500" s="6">
        <v>45747</v>
      </c>
      <c r="C500" s="5" t="s">
        <v>60</v>
      </c>
      <c r="D500" s="52">
        <v>564</v>
      </c>
      <c r="E500" s="5" t="s">
        <v>2538</v>
      </c>
      <c r="F500" s="1"/>
      <c r="K500" s="54">
        <f t="shared" si="23"/>
        <v>45747</v>
      </c>
      <c r="L500" s="54" t="str">
        <f>IF($A500&lt;&gt;"",A500,"")</f>
        <v>000323</v>
      </c>
      <c r="M500" s="59">
        <f>IF($A500&lt;&gt;"",D500,"")</f>
        <v>564</v>
      </c>
      <c r="N500" s="27" t="str">
        <f>IF($A500&lt;&gt;"",E500,"")</f>
        <v>District Councils Network</v>
      </c>
      <c r="O500" s="26" t="str">
        <f>IFERROR(VLOOKUP(R500*1,CC[[New Cost Centre]:[Description]],3,FALSE),"")</f>
        <v>HR Contract</v>
      </c>
      <c r="P500" s="26" t="str">
        <f>IFERROR(VLOOKUP(S500*1,'Nominal Lookup'!$B$1:$C$568,2,FALSE),"")</f>
        <v xml:space="preserve">Salary - Training </v>
      </c>
      <c r="Q500" s="57" t="str">
        <f>IF($A500&lt;&gt;"",C500,"")</f>
        <v>10020170000060018</v>
      </c>
      <c r="R500" s="55" t="str">
        <f t="shared" si="24"/>
        <v>2017</v>
      </c>
      <c r="S500" s="55" t="str">
        <f t="shared" si="25"/>
        <v>60018</v>
      </c>
    </row>
    <row r="501" spans="1:19" x14ac:dyDescent="0.25">
      <c r="A501" s="5" t="s">
        <v>154</v>
      </c>
      <c r="B501" s="6">
        <v>45747</v>
      </c>
      <c r="C501" s="5" t="s">
        <v>15</v>
      </c>
      <c r="D501" s="52">
        <v>548.4</v>
      </c>
      <c r="E501" s="5" t="s">
        <v>155</v>
      </c>
      <c r="F501" s="1"/>
      <c r="K501" s="54">
        <f t="shared" si="23"/>
        <v>45747</v>
      </c>
      <c r="L501" s="54" t="str">
        <f>IF($A501&lt;&gt;"",A501,"")</f>
        <v>000169</v>
      </c>
      <c r="M501" s="59">
        <f>IF($A501&lt;&gt;"",D501,"")</f>
        <v>548.4</v>
      </c>
      <c r="N501" s="27" t="str">
        <f>IF($A501&lt;&gt;"",E501,"")</f>
        <v>VGT</v>
      </c>
      <c r="O501" s="26" t="str">
        <f>IFERROR(VLOOKUP(R501*1,CC[[New Cost Centre]:[Description]],3,FALSE),"")</f>
        <v>Housing Needs Service</v>
      </c>
      <c r="P501" s="26" t="str">
        <f>IFERROR(VLOOKUP(S501*1,'Nominal Lookup'!$B$1:$C$568,2,FALSE),"")</f>
        <v>S&amp;S - Homelessness Costs</v>
      </c>
      <c r="Q501" s="57" t="str">
        <f>IF($A501&lt;&gt;"",C501,"")</f>
        <v>10010160000064043</v>
      </c>
      <c r="R501" s="55" t="str">
        <f t="shared" si="24"/>
        <v>1016</v>
      </c>
      <c r="S501" s="55" t="str">
        <f t="shared" si="25"/>
        <v>64043</v>
      </c>
    </row>
    <row r="502" spans="1:19" x14ac:dyDescent="0.25">
      <c r="A502" s="5" t="s">
        <v>140</v>
      </c>
      <c r="B502" s="6">
        <v>45747</v>
      </c>
      <c r="C502" s="5" t="s">
        <v>97</v>
      </c>
      <c r="D502" s="52">
        <v>480</v>
      </c>
      <c r="E502" s="5" t="s">
        <v>98</v>
      </c>
      <c r="F502" s="1"/>
      <c r="K502" s="54">
        <f t="shared" si="23"/>
        <v>45747</v>
      </c>
      <c r="L502" s="54" t="str">
        <f>IF($A502&lt;&gt;"",A502,"")</f>
        <v>000161</v>
      </c>
      <c r="M502" s="59">
        <f>IF($A502&lt;&gt;"",D502,"")</f>
        <v>480</v>
      </c>
      <c r="N502" s="27" t="str">
        <f>IF($A502&lt;&gt;"",E502,"")</f>
        <v>Core Technology</v>
      </c>
      <c r="O502" s="26" t="str">
        <f>IFERROR(VLOOKUP(R502*1,CC[[New Cost Centre]:[Description]],3,FALSE),"")</f>
        <v>IT Service</v>
      </c>
      <c r="P502" s="26" t="str">
        <f>IFERROR(VLOOKUP(S502*1,'Nominal Lookup'!$B$1:$C$568,2,FALSE),"")</f>
        <v>S&amp;S - Maintenance of equipment</v>
      </c>
      <c r="Q502" s="57" t="str">
        <f>IF($A502&lt;&gt;"",C502,"")</f>
        <v>10020210000064002</v>
      </c>
      <c r="R502" s="55" t="str">
        <f t="shared" si="24"/>
        <v>2021</v>
      </c>
      <c r="S502" s="55" t="str">
        <f t="shared" si="25"/>
        <v>64002</v>
      </c>
    </row>
    <row r="503" spans="1:19" ht="25" x14ac:dyDescent="0.25">
      <c r="A503" s="5" t="s">
        <v>124</v>
      </c>
      <c r="B503" s="6">
        <v>45747</v>
      </c>
      <c r="C503" s="5" t="s">
        <v>125</v>
      </c>
      <c r="D503" s="52">
        <v>449.06</v>
      </c>
      <c r="E503" s="5" t="s">
        <v>2429</v>
      </c>
      <c r="F503" s="1"/>
      <c r="K503" s="54">
        <f t="shared" si="23"/>
        <v>45747</v>
      </c>
      <c r="L503" s="54" t="str">
        <f>IF($A503&lt;&gt;"",A503,"")</f>
        <v>000155</v>
      </c>
      <c r="M503" s="59">
        <f>IF($A503&lt;&gt;"",D503,"")</f>
        <v>449.06</v>
      </c>
      <c r="N503" s="27" t="str">
        <f>IF($A503&lt;&gt;"",E503,"")</f>
        <v>SNG (Sovereign Network Group)</v>
      </c>
      <c r="O503" s="26" t="str">
        <f>IFERROR(VLOOKUP(R503*1,CC[[New Cost Centre]:[Description]],3,FALSE),"")</f>
        <v>HouseholdSupportFund</v>
      </c>
      <c r="P503" s="26" t="str">
        <f>IFERROR(VLOOKUP(S503*1,'Nominal Lookup'!$B$1:$C$568,2,FALSE),"")</f>
        <v>S&amp;S - Fees and hired services</v>
      </c>
      <c r="Q503" s="57" t="str">
        <f>IF($A503&lt;&gt;"",C503,"")</f>
        <v>10022020000064011</v>
      </c>
      <c r="R503" s="55" t="str">
        <f t="shared" si="24"/>
        <v>2202</v>
      </c>
      <c r="S503" s="55" t="str">
        <f t="shared" si="25"/>
        <v>64011</v>
      </c>
    </row>
    <row r="504" spans="1:19" x14ac:dyDescent="0.25">
      <c r="A504" s="5" t="s">
        <v>164</v>
      </c>
      <c r="B504" s="6">
        <v>45747</v>
      </c>
      <c r="C504" s="5" t="s">
        <v>161</v>
      </c>
      <c r="D504" s="52">
        <v>300</v>
      </c>
      <c r="E504" s="5" t="s">
        <v>2354</v>
      </c>
      <c r="F504" s="1"/>
      <c r="K504" s="54">
        <f t="shared" si="23"/>
        <v>45747</v>
      </c>
      <c r="L504" s="54" t="str">
        <f>IF($A504&lt;&gt;"",A504,"")</f>
        <v>000174</v>
      </c>
      <c r="M504" s="59">
        <f>IF($A504&lt;&gt;"",D504,"")</f>
        <v>300</v>
      </c>
      <c r="N504" s="27" t="str">
        <f>IF($A504&lt;&gt;"",E504,"")</f>
        <v xml:space="preserve">Bell Cornwell </v>
      </c>
      <c r="O504" s="26" t="str">
        <f>IFERROR(VLOOKUP(R504*1,CC[[New Cost Centre]:[Description]],3,FALSE),"")</f>
        <v>Commercialisation</v>
      </c>
      <c r="P504" s="26" t="str">
        <f>IFERROR(VLOOKUP(S504*1,'Nominal Lookup'!$B$1:$C$568,2,FALSE),"")</f>
        <v>S&amp;S - Fees and hired services</v>
      </c>
      <c r="Q504" s="57" t="str">
        <f>IF($A504&lt;&gt;"",C504,"")</f>
        <v>10020070000064011</v>
      </c>
      <c r="R504" s="55" t="str">
        <f t="shared" si="24"/>
        <v>2007</v>
      </c>
      <c r="S504" s="55" t="str">
        <f t="shared" si="25"/>
        <v>64011</v>
      </c>
    </row>
    <row r="505" spans="1:19" x14ac:dyDescent="0.25">
      <c r="A505" s="5" t="s">
        <v>152</v>
      </c>
      <c r="B505" s="6">
        <v>45747</v>
      </c>
      <c r="C505" s="5" t="s">
        <v>150</v>
      </c>
      <c r="D505" s="52">
        <v>284.27</v>
      </c>
      <c r="E505" s="5" t="s">
        <v>151</v>
      </c>
      <c r="F505" s="1"/>
      <c r="K505" s="54">
        <f t="shared" si="23"/>
        <v>45747</v>
      </c>
      <c r="L505" s="54" t="str">
        <f>IF($A505&lt;&gt;"",A505,"")</f>
        <v>000167</v>
      </c>
      <c r="M505" s="59">
        <f>IF($A505&lt;&gt;"",D505,"")</f>
        <v>284.27</v>
      </c>
      <c r="N505" s="27" t="str">
        <f>IF($A505&lt;&gt;"",E505,"")</f>
        <v>Chipside Ltd</v>
      </c>
      <c r="O505" s="26" t="str">
        <f>IFERROR(VLOOKUP(R505*1,CC[[New Cost Centre]:[Description]],3,FALSE),"")</f>
        <v>Off Street Parking</v>
      </c>
      <c r="P505" s="26" t="str">
        <f>IFERROR(VLOOKUP(S505*1,'Nominal Lookup'!$B$1:$C$568,2,FALSE),"")</f>
        <v>S&amp;S - Software purchase and licences</v>
      </c>
      <c r="Q505" s="57" t="str">
        <f>IF($A505&lt;&gt;"",C505,"")</f>
        <v>10010180000064022</v>
      </c>
      <c r="R505" s="55" t="str">
        <f t="shared" si="24"/>
        <v>1018</v>
      </c>
      <c r="S505" s="55" t="str">
        <f t="shared" si="25"/>
        <v>64022</v>
      </c>
    </row>
    <row r="506" spans="1:19" x14ac:dyDescent="0.25">
      <c r="A506" s="5" t="s">
        <v>143</v>
      </c>
      <c r="B506" s="6">
        <v>45747</v>
      </c>
      <c r="C506" s="5" t="s">
        <v>22</v>
      </c>
      <c r="D506" s="52">
        <v>256.8</v>
      </c>
      <c r="E506" s="5" t="s">
        <v>2201</v>
      </c>
      <c r="F506" s="1"/>
      <c r="K506" s="54">
        <f t="shared" si="23"/>
        <v>45747</v>
      </c>
      <c r="L506" s="54" t="str">
        <f>IF($A506&lt;&gt;"",A506,"")</f>
        <v>000163</v>
      </c>
      <c r="M506" s="59">
        <f>IF($A506&lt;&gt;"",D506,"")</f>
        <v>256.8</v>
      </c>
      <c r="N506" s="27" t="str">
        <f>IF($A506&lt;&gt;"",E506,"")</f>
        <v>Collard Environmental</v>
      </c>
      <c r="O506" s="26" t="str">
        <f>IFERROR(VLOOKUP(R506*1,CC[[New Cost Centre]:[Description]],3,FALSE),"")</f>
        <v>Environment Promotion Strategy</v>
      </c>
      <c r="P506" s="26" t="str">
        <f>IFERROR(VLOOKUP(S506*1,'Nominal Lookup'!$B$1:$C$568,2,FALSE),"")</f>
        <v>S&amp;S - Purchase of equipment</v>
      </c>
      <c r="Q506" s="57" t="str">
        <f>IF($A506&lt;&gt;"",C506,"")</f>
        <v>10010110000064000</v>
      </c>
      <c r="R506" s="55" t="str">
        <f t="shared" si="24"/>
        <v>1011</v>
      </c>
      <c r="S506" s="55" t="str">
        <f t="shared" si="25"/>
        <v>64000</v>
      </c>
    </row>
    <row r="507" spans="1:19" x14ac:dyDescent="0.25">
      <c r="A507" s="5" t="s">
        <v>398</v>
      </c>
      <c r="B507" s="6">
        <v>45746</v>
      </c>
      <c r="C507" s="5" t="s">
        <v>117</v>
      </c>
      <c r="D507" s="52">
        <v>2302.0300000000002</v>
      </c>
      <c r="E507" s="5" t="s">
        <v>147</v>
      </c>
      <c r="F507" s="1"/>
      <c r="K507" s="54">
        <f t="shared" si="23"/>
        <v>45746</v>
      </c>
      <c r="L507" s="54" t="str">
        <f>IF($A507&lt;&gt;"",A507,"")</f>
        <v>000507</v>
      </c>
      <c r="M507" s="59">
        <f>IF($A507&lt;&gt;"",D507,"")</f>
        <v>2302.0300000000002</v>
      </c>
      <c r="N507" s="27" t="str">
        <f>IF($A507&lt;&gt;"",E507,"")</f>
        <v>Quadient UK Ltd</v>
      </c>
      <c r="O507" s="26" t="str">
        <f>IFERROR(VLOOKUP(R507*1,CC[[New Cost Centre]:[Description]],3,FALSE),"")</f>
        <v>Business Support Staff</v>
      </c>
      <c r="P507" s="26" t="str">
        <f>IFERROR(VLOOKUP(S507*1,'Nominal Lookup'!$B$1:$C$568,2,FALSE),"")</f>
        <v>S&amp;S - Printing and Stationery</v>
      </c>
      <c r="Q507" s="57" t="str">
        <f>IF($A507&lt;&gt;"",C507,"")</f>
        <v>10020020000064016</v>
      </c>
      <c r="R507" s="55" t="str">
        <f t="shared" si="24"/>
        <v>2002</v>
      </c>
      <c r="S507" s="55" t="str">
        <f t="shared" si="25"/>
        <v>64016</v>
      </c>
    </row>
    <row r="508" spans="1:19" x14ac:dyDescent="0.25">
      <c r="A508" s="5" t="s">
        <v>169</v>
      </c>
      <c r="B508" s="6">
        <v>45746</v>
      </c>
      <c r="C508" s="5" t="s">
        <v>34</v>
      </c>
      <c r="D508" s="52">
        <v>1065</v>
      </c>
      <c r="E508" s="5" t="s">
        <v>2129</v>
      </c>
      <c r="F508" s="1"/>
      <c r="K508" s="54">
        <f t="shared" si="23"/>
        <v>45746</v>
      </c>
      <c r="L508" s="54" t="str">
        <f>IF($A508&lt;&gt;"",A508,"")</f>
        <v>000181</v>
      </c>
      <c r="M508" s="59">
        <f>IF($A508&lt;&gt;"",D508,"")</f>
        <v>1065</v>
      </c>
      <c r="N508" s="27" t="str">
        <f>IF($A508&lt;&gt;"",E508,"")</f>
        <v>Varnom &amp; Ross Ltd</v>
      </c>
      <c r="O508" s="26" t="str">
        <f>IFERROR(VLOOKUP(R508*1,CC[[New Cost Centre]:[Description]],3,FALSE),"")</f>
        <v>Planning Development</v>
      </c>
      <c r="P508" s="26" t="str">
        <f>IFERROR(VLOOKUP(S508*1,'Nominal Lookup'!$B$1:$C$568,2,FALSE),"")</f>
        <v xml:space="preserve">Salary - Pension Employer </v>
      </c>
      <c r="Q508" s="57" t="str">
        <f>IF($A508&lt;&gt;"",C508,"")</f>
        <v>10030110000060014</v>
      </c>
      <c r="R508" s="55" t="str">
        <f t="shared" si="24"/>
        <v>3011</v>
      </c>
      <c r="S508" s="55" t="str">
        <f t="shared" si="25"/>
        <v>60014</v>
      </c>
    </row>
    <row r="509" spans="1:19" ht="25" x14ac:dyDescent="0.25">
      <c r="A509" s="5" t="s">
        <v>188</v>
      </c>
      <c r="B509" s="6">
        <v>45744</v>
      </c>
      <c r="C509" s="5" t="s">
        <v>128</v>
      </c>
      <c r="D509" s="52">
        <v>2520</v>
      </c>
      <c r="E509" s="5" t="s">
        <v>2172</v>
      </c>
      <c r="F509" s="1"/>
      <c r="K509" s="54">
        <f t="shared" si="23"/>
        <v>45744</v>
      </c>
      <c r="L509" s="54" t="str">
        <f>IF($A509&lt;&gt;"",A509,"")</f>
        <v>000195</v>
      </c>
      <c r="M509" s="59">
        <f>IF($A509&lt;&gt;"",D509,"")</f>
        <v>2520</v>
      </c>
      <c r="N509" s="27" t="str">
        <f>IF($A509&lt;&gt;"",E509,"")</f>
        <v>THE OAK TREE GUEST HOUSE</v>
      </c>
      <c r="O509" s="26" t="str">
        <f>IFERROR(VLOOKUP(R509*1,CC[[New Cost Centre]:[Description]],3,FALSE),"")</f>
        <v>Housing Needs Service</v>
      </c>
      <c r="P509" s="26" t="str">
        <f>IFERROR(VLOOKUP(S509*1,'Nominal Lookup'!$B$1:$C$568,2,FALSE),"")</f>
        <v>Transf - HB B&amp;B Allow pmnt</v>
      </c>
      <c r="Q509" s="57" t="str">
        <f>IF($A509&lt;&gt;"",C509,"")</f>
        <v>10010160000066002</v>
      </c>
      <c r="R509" s="55" t="str">
        <f t="shared" si="24"/>
        <v>1016</v>
      </c>
      <c r="S509" s="55" t="str">
        <f t="shared" si="25"/>
        <v>66002</v>
      </c>
    </row>
    <row r="510" spans="1:19" x14ac:dyDescent="0.25">
      <c r="A510" s="5" t="s">
        <v>83</v>
      </c>
      <c r="B510" s="6">
        <v>45744</v>
      </c>
      <c r="C510" s="5" t="s">
        <v>84</v>
      </c>
      <c r="D510" s="52">
        <v>1818</v>
      </c>
      <c r="E510" s="5" t="s">
        <v>85</v>
      </c>
      <c r="F510" s="1"/>
      <c r="K510" s="54">
        <f t="shared" si="23"/>
        <v>45744</v>
      </c>
      <c r="L510" s="54" t="str">
        <f>IF($A510&lt;&gt;"",A510,"")</f>
        <v>000137</v>
      </c>
      <c r="M510" s="59">
        <f>IF($A510&lt;&gt;"",D510,"")</f>
        <v>1818</v>
      </c>
      <c r="N510" s="27" t="str">
        <f>IF($A510&lt;&gt;"",E510,"")</f>
        <v>The Risk Buster</v>
      </c>
      <c r="O510" s="26" t="str">
        <f>IFERROR(VLOOKUP(R510*1,CC[[New Cost Centre]:[Description]],3,FALSE),"")</f>
        <v>Env Health Commercial</v>
      </c>
      <c r="P510" s="26" t="str">
        <f>IFERROR(VLOOKUP(S510*1,'Nominal Lookup'!$B$1:$C$568,2,FALSE),"")</f>
        <v>S&amp;S - Sub contractors</v>
      </c>
      <c r="Q510" s="57" t="str">
        <f>IF($A510&lt;&gt;"",C510,"")</f>
        <v>10030040000064009</v>
      </c>
      <c r="R510" s="55" t="str">
        <f t="shared" si="24"/>
        <v>3004</v>
      </c>
      <c r="S510" s="55" t="str">
        <f t="shared" si="25"/>
        <v>64009</v>
      </c>
    </row>
    <row r="511" spans="1:19" ht="25" x14ac:dyDescent="0.25">
      <c r="A511" s="5" t="s">
        <v>181</v>
      </c>
      <c r="B511" s="6">
        <v>45744</v>
      </c>
      <c r="C511" s="5" t="s">
        <v>128</v>
      </c>
      <c r="D511" s="52">
        <v>1260</v>
      </c>
      <c r="E511" s="5" t="s">
        <v>2172</v>
      </c>
      <c r="F511" s="1"/>
      <c r="K511" s="54">
        <f t="shared" si="23"/>
        <v>45744</v>
      </c>
      <c r="L511" s="54" t="str">
        <f>IF($A511&lt;&gt;"",A511,"")</f>
        <v>000189</v>
      </c>
      <c r="M511" s="59">
        <f>IF($A511&lt;&gt;"",D511,"")</f>
        <v>1260</v>
      </c>
      <c r="N511" s="27" t="str">
        <f>IF($A511&lt;&gt;"",E511,"")</f>
        <v>THE OAK TREE GUEST HOUSE</v>
      </c>
      <c r="O511" s="26" t="str">
        <f>IFERROR(VLOOKUP(R511*1,CC[[New Cost Centre]:[Description]],3,FALSE),"")</f>
        <v>Housing Needs Service</v>
      </c>
      <c r="P511" s="26" t="str">
        <f>IFERROR(VLOOKUP(S511*1,'Nominal Lookup'!$B$1:$C$568,2,FALSE),"")</f>
        <v>Transf - HB B&amp;B Allow pmnt</v>
      </c>
      <c r="Q511" s="57" t="str">
        <f>IF($A511&lt;&gt;"",C511,"")</f>
        <v>10010160000066002</v>
      </c>
      <c r="R511" s="55" t="str">
        <f t="shared" si="24"/>
        <v>1016</v>
      </c>
      <c r="S511" s="55" t="str">
        <f t="shared" si="25"/>
        <v>66002</v>
      </c>
    </row>
    <row r="512" spans="1:19" ht="25" x14ac:dyDescent="0.25">
      <c r="A512" s="5" t="s">
        <v>185</v>
      </c>
      <c r="B512" s="6">
        <v>45744</v>
      </c>
      <c r="C512" s="5" t="s">
        <v>128</v>
      </c>
      <c r="D512" s="52">
        <v>1248</v>
      </c>
      <c r="E512" s="5" t="s">
        <v>2172</v>
      </c>
      <c r="F512" s="1"/>
      <c r="K512" s="54">
        <f t="shared" si="23"/>
        <v>45744</v>
      </c>
      <c r="L512" s="54" t="str">
        <f>IF($A512&lt;&gt;"",A512,"")</f>
        <v>000192</v>
      </c>
      <c r="M512" s="59">
        <f>IF($A512&lt;&gt;"",D512,"")</f>
        <v>1248</v>
      </c>
      <c r="N512" s="27" t="str">
        <f>IF($A512&lt;&gt;"",E512,"")</f>
        <v>THE OAK TREE GUEST HOUSE</v>
      </c>
      <c r="O512" s="26" t="str">
        <f>IFERROR(VLOOKUP(R512*1,CC[[New Cost Centre]:[Description]],3,FALSE),"")</f>
        <v>Housing Needs Service</v>
      </c>
      <c r="P512" s="26" t="str">
        <f>IFERROR(VLOOKUP(S512*1,'Nominal Lookup'!$B$1:$C$568,2,FALSE),"")</f>
        <v>Transf - HB B&amp;B Allow pmnt</v>
      </c>
      <c r="Q512" s="57" t="str">
        <f>IF($A512&lt;&gt;"",C512,"")</f>
        <v>10010160000066002</v>
      </c>
      <c r="R512" s="55" t="str">
        <f t="shared" si="24"/>
        <v>1016</v>
      </c>
      <c r="S512" s="55" t="str">
        <f t="shared" si="25"/>
        <v>66002</v>
      </c>
    </row>
    <row r="513" spans="1:19" ht="25" x14ac:dyDescent="0.25">
      <c r="A513" s="5" t="s">
        <v>186</v>
      </c>
      <c r="B513" s="6">
        <v>45744</v>
      </c>
      <c r="C513" s="5" t="s">
        <v>128</v>
      </c>
      <c r="D513" s="52">
        <v>1092</v>
      </c>
      <c r="E513" s="5" t="s">
        <v>2172</v>
      </c>
      <c r="F513" s="1"/>
      <c r="K513" s="54">
        <f t="shared" si="23"/>
        <v>45744</v>
      </c>
      <c r="L513" s="54" t="str">
        <f>IF($A513&lt;&gt;"",A513,"")</f>
        <v>000193</v>
      </c>
      <c r="M513" s="59">
        <f>IF($A513&lt;&gt;"",D513,"")</f>
        <v>1092</v>
      </c>
      <c r="N513" s="27" t="str">
        <f>IF($A513&lt;&gt;"",E513,"")</f>
        <v>THE OAK TREE GUEST HOUSE</v>
      </c>
      <c r="O513" s="26" t="str">
        <f>IFERROR(VLOOKUP(R513*1,CC[[New Cost Centre]:[Description]],3,FALSE),"")</f>
        <v>Housing Needs Service</v>
      </c>
      <c r="P513" s="26" t="str">
        <f>IFERROR(VLOOKUP(S513*1,'Nominal Lookup'!$B$1:$C$568,2,FALSE),"")</f>
        <v>Transf - HB B&amp;B Allow pmnt</v>
      </c>
      <c r="Q513" s="57" t="str">
        <f>IF($A513&lt;&gt;"",C513,"")</f>
        <v>10010160000066002</v>
      </c>
      <c r="R513" s="55" t="str">
        <f t="shared" si="24"/>
        <v>1016</v>
      </c>
      <c r="S513" s="55" t="str">
        <f t="shared" si="25"/>
        <v>66002</v>
      </c>
    </row>
    <row r="514" spans="1:19" ht="25" x14ac:dyDescent="0.25">
      <c r="A514" s="5" t="s">
        <v>187</v>
      </c>
      <c r="B514" s="6">
        <v>45744</v>
      </c>
      <c r="C514" s="5" t="s">
        <v>128</v>
      </c>
      <c r="D514" s="52">
        <v>1092</v>
      </c>
      <c r="E514" s="5" t="s">
        <v>2172</v>
      </c>
      <c r="F514" s="1"/>
      <c r="K514" s="54">
        <f t="shared" si="23"/>
        <v>45744</v>
      </c>
      <c r="L514" s="54" t="str">
        <f>IF($A514&lt;&gt;"",A514,"")</f>
        <v>000194</v>
      </c>
      <c r="M514" s="59">
        <f>IF($A514&lt;&gt;"",D514,"")</f>
        <v>1092</v>
      </c>
      <c r="N514" s="27" t="str">
        <f>IF($A514&lt;&gt;"",E514,"")</f>
        <v>THE OAK TREE GUEST HOUSE</v>
      </c>
      <c r="O514" s="26" t="str">
        <f>IFERROR(VLOOKUP(R514*1,CC[[New Cost Centre]:[Description]],3,FALSE),"")</f>
        <v>Housing Needs Service</v>
      </c>
      <c r="P514" s="26" t="str">
        <f>IFERROR(VLOOKUP(S514*1,'Nominal Lookup'!$B$1:$C$568,2,FALSE),"")</f>
        <v>Transf - HB B&amp;B Allow pmnt</v>
      </c>
      <c r="Q514" s="57" t="str">
        <f>IF($A514&lt;&gt;"",C514,"")</f>
        <v>10010160000066002</v>
      </c>
      <c r="R514" s="55" t="str">
        <f t="shared" si="24"/>
        <v>1016</v>
      </c>
      <c r="S514" s="55" t="str">
        <f t="shared" si="25"/>
        <v>66002</v>
      </c>
    </row>
    <row r="515" spans="1:19" x14ac:dyDescent="0.25">
      <c r="A515" s="5" t="s">
        <v>68</v>
      </c>
      <c r="B515" s="6">
        <v>45744</v>
      </c>
      <c r="C515" s="5" t="s">
        <v>69</v>
      </c>
      <c r="D515" s="52">
        <v>915.8</v>
      </c>
      <c r="E515" s="5" t="s">
        <v>70</v>
      </c>
      <c r="F515" s="1"/>
      <c r="K515" s="54">
        <f t="shared" si="23"/>
        <v>45744</v>
      </c>
      <c r="L515" s="54" t="str">
        <f>IF($A515&lt;&gt;"",A515,"")</f>
        <v>000131</v>
      </c>
      <c r="M515" s="59">
        <f>IF($A515&lt;&gt;"",D515,"")</f>
        <v>915.8</v>
      </c>
      <c r="N515" s="27" t="str">
        <f>IF($A515&lt;&gt;"",E515,"")</f>
        <v>SMS Environment</v>
      </c>
      <c r="O515" s="26" t="str">
        <f>IFERROR(VLOOKUP(R515*1,CC[[New Cost Centre]:[Description]],3,FALSE),"")</f>
        <v>Admin Bldgs - R &amp; M</v>
      </c>
      <c r="P515" s="26" t="str">
        <f>IFERROR(VLOOKUP(S515*1,'Nominal Lookup'!$B$1:$C$568,2,FALSE),"")</f>
        <v xml:space="preserve">R&amp;M - Mechanical </v>
      </c>
      <c r="Q515" s="57" t="str">
        <f>IF($A515&lt;&gt;"",C515,"")</f>
        <v>10020010000061101</v>
      </c>
      <c r="R515" s="55" t="str">
        <f t="shared" si="24"/>
        <v>2001</v>
      </c>
      <c r="S515" s="55" t="str">
        <f t="shared" si="25"/>
        <v>61101</v>
      </c>
    </row>
    <row r="516" spans="1:19" x14ac:dyDescent="0.25">
      <c r="A516" s="5" t="s">
        <v>74</v>
      </c>
      <c r="B516" s="6">
        <v>45744</v>
      </c>
      <c r="C516" s="5" t="s">
        <v>75</v>
      </c>
      <c r="D516" s="52">
        <v>602.16</v>
      </c>
      <c r="E516" s="5" t="s">
        <v>2362</v>
      </c>
      <c r="F516" s="1"/>
      <c r="K516" s="54">
        <f t="shared" si="23"/>
        <v>45744</v>
      </c>
      <c r="L516" s="54" t="str">
        <f>IF($A516&lt;&gt;"",A516,"")</f>
        <v>000134</v>
      </c>
      <c r="M516" s="59">
        <f>IF($A516&lt;&gt;"",D516,"")</f>
        <v>602.16</v>
      </c>
      <c r="N516" s="27" t="str">
        <f>IF($A516&lt;&gt;"",E516,"")</f>
        <v>People Asset Management</v>
      </c>
      <c r="O516" s="26" t="str">
        <f>IFERROR(VLOOKUP(R516*1,CC[[New Cost Centre]:[Description]],3,FALSE),"")</f>
        <v>HR Contract</v>
      </c>
      <c r="P516" s="26" t="str">
        <f>IFERROR(VLOOKUP(S516*1,'Nominal Lookup'!$B$1:$C$568,2,FALSE),"")</f>
        <v>S&amp;S - Sub contractors</v>
      </c>
      <c r="Q516" s="57" t="str">
        <f>IF($A516&lt;&gt;"",C516,"")</f>
        <v>10020170000064009</v>
      </c>
      <c r="R516" s="55" t="str">
        <f t="shared" si="24"/>
        <v>2017</v>
      </c>
      <c r="S516" s="55" t="str">
        <f t="shared" si="25"/>
        <v>64009</v>
      </c>
    </row>
    <row r="517" spans="1:19" ht="25" x14ac:dyDescent="0.25">
      <c r="A517" s="5" t="s">
        <v>184</v>
      </c>
      <c r="B517" s="6">
        <v>45744</v>
      </c>
      <c r="C517" s="5" t="s">
        <v>128</v>
      </c>
      <c r="D517" s="52">
        <v>390</v>
      </c>
      <c r="E517" s="5" t="s">
        <v>2172</v>
      </c>
      <c r="F517" s="1"/>
      <c r="K517" s="54">
        <f t="shared" ref="K517:K548" si="26">IF(B517&lt;&gt;"",B517,"")</f>
        <v>45744</v>
      </c>
      <c r="L517" s="54" t="str">
        <f>IF($A517&lt;&gt;"",A517,"")</f>
        <v>000191</v>
      </c>
      <c r="M517" s="59">
        <f>IF($A517&lt;&gt;"",D517,"")</f>
        <v>390</v>
      </c>
      <c r="N517" s="27" t="str">
        <f>IF($A517&lt;&gt;"",E517,"")</f>
        <v>THE OAK TREE GUEST HOUSE</v>
      </c>
      <c r="O517" s="26" t="str">
        <f>IFERROR(VLOOKUP(R517*1,CC[[New Cost Centre]:[Description]],3,FALSE),"")</f>
        <v>Housing Needs Service</v>
      </c>
      <c r="P517" s="26" t="str">
        <f>IFERROR(VLOOKUP(S517*1,'Nominal Lookup'!$B$1:$C$568,2,FALSE),"")</f>
        <v>Transf - HB B&amp;B Allow pmnt</v>
      </c>
      <c r="Q517" s="57" t="str">
        <f>IF($A517&lt;&gt;"",C517,"")</f>
        <v>10010160000066002</v>
      </c>
      <c r="R517" s="55" t="str">
        <f t="shared" si="24"/>
        <v>1016</v>
      </c>
      <c r="S517" s="55" t="str">
        <f t="shared" si="25"/>
        <v>66002</v>
      </c>
    </row>
    <row r="518" spans="1:19" x14ac:dyDescent="0.25">
      <c r="A518" s="5" t="s">
        <v>241</v>
      </c>
      <c r="B518" s="6">
        <v>45744</v>
      </c>
      <c r="C518" s="5" t="s">
        <v>54</v>
      </c>
      <c r="D518" s="52">
        <v>389.88</v>
      </c>
      <c r="E518" s="5" t="s">
        <v>2554</v>
      </c>
      <c r="F518" s="1"/>
      <c r="K518" s="54">
        <f t="shared" si="26"/>
        <v>45744</v>
      </c>
      <c r="L518" s="54" t="str">
        <f>IF($A518&lt;&gt;"",A518,"")</f>
        <v>000298</v>
      </c>
      <c r="M518" s="59">
        <f>IF($A518&lt;&gt;"",D518,"")</f>
        <v>389.88</v>
      </c>
      <c r="N518" s="27" t="str">
        <f>IF($A518&lt;&gt;"",E518,"")</f>
        <v>Waltonhall Construction</v>
      </c>
      <c r="O518" s="26" t="str">
        <f>IFERROR(VLOOKUP(R518*1,CC[[New Cost Centre]:[Description]],3,FALSE),"")</f>
        <v>Disabled Facs - Mandatory</v>
      </c>
      <c r="P518" s="26" t="str">
        <f>IFERROR(VLOOKUP(S518*1,'Nominal Lookup'!$B$1:$C$568,2,FALSE),"")</f>
        <v>Cap - Capital grants other - Expend</v>
      </c>
      <c r="Q518" s="57" t="str">
        <f>IF($A518&lt;&gt;"",C518,"")</f>
        <v>10016000000069015</v>
      </c>
      <c r="R518" s="55" t="str">
        <f t="shared" si="24"/>
        <v>1600</v>
      </c>
      <c r="S518" s="55" t="str">
        <f t="shared" si="25"/>
        <v>69015</v>
      </c>
    </row>
    <row r="519" spans="1:19" x14ac:dyDescent="0.25">
      <c r="A519" s="5" t="s">
        <v>65</v>
      </c>
      <c r="B519" s="6">
        <v>45743</v>
      </c>
      <c r="C519" s="5" t="s">
        <v>66</v>
      </c>
      <c r="D519" s="52">
        <v>22398.91</v>
      </c>
      <c r="E519" s="5" t="s">
        <v>2555</v>
      </c>
      <c r="F519" s="1"/>
      <c r="K519" s="54">
        <f t="shared" si="26"/>
        <v>45743</v>
      </c>
      <c r="L519" s="54" t="str">
        <f>IF($A519&lt;&gt;"",A519,"")</f>
        <v>000130</v>
      </c>
      <c r="M519" s="59">
        <f>IF($A519&lt;&gt;"",D519,"")</f>
        <v>22398.91</v>
      </c>
      <c r="N519" s="27" t="str">
        <f>IF($A519&lt;&gt;"",E519,"")</f>
        <v>DMA Signs Limited</v>
      </c>
      <c r="O519" s="26" t="str">
        <f>IFERROR(VLOOKUP(R519*1,CC[[New Cost Centre]:[Description]],3,FALSE),"")</f>
        <v>Green Grid Signage</v>
      </c>
      <c r="P519" s="26" t="str">
        <f>IFERROR(VLOOKUP(S519*1,'Nominal Lookup'!$B$1:$C$568,2,FALSE),"")</f>
        <v>S&amp;S - Sub contractors</v>
      </c>
      <c r="Q519" s="57" t="str">
        <f>IF($A519&lt;&gt;"",C519,"")</f>
        <v>10012030000064009</v>
      </c>
      <c r="R519" s="55" t="str">
        <f t="shared" si="24"/>
        <v>1203</v>
      </c>
      <c r="S519" s="55" t="str">
        <f t="shared" si="25"/>
        <v>64009</v>
      </c>
    </row>
    <row r="520" spans="1:19" x14ac:dyDescent="0.25">
      <c r="A520" s="5" t="s">
        <v>127</v>
      </c>
      <c r="B520" s="6">
        <v>45743</v>
      </c>
      <c r="C520" s="5" t="s">
        <v>128</v>
      </c>
      <c r="D520" s="52">
        <v>2783</v>
      </c>
      <c r="E520" s="5" t="s">
        <v>129</v>
      </c>
      <c r="F520" s="1"/>
      <c r="K520" s="54">
        <f t="shared" si="26"/>
        <v>45743</v>
      </c>
      <c r="L520" s="54" t="str">
        <f>IF($A520&lt;&gt;"",A520,"")</f>
        <v>000156</v>
      </c>
      <c r="M520" s="59">
        <f>IF($A520&lt;&gt;"",D520,"")</f>
        <v>2783</v>
      </c>
      <c r="N520" s="27" t="str">
        <f>IF($A520&lt;&gt;"",E520,"")</f>
        <v>Blanket Rentals</v>
      </c>
      <c r="O520" s="26" t="str">
        <f>IFERROR(VLOOKUP(R520*1,CC[[New Cost Centre]:[Description]],3,FALSE),"")</f>
        <v>Housing Needs Service</v>
      </c>
      <c r="P520" s="26" t="str">
        <f>IFERROR(VLOOKUP(S520*1,'Nominal Lookup'!$B$1:$C$568,2,FALSE),"")</f>
        <v>Transf - HB B&amp;B Allow pmnt</v>
      </c>
      <c r="Q520" s="57" t="str">
        <f>IF($A520&lt;&gt;"",C520,"")</f>
        <v>10010160000066002</v>
      </c>
      <c r="R520" s="55" t="str">
        <f t="shared" si="24"/>
        <v>1016</v>
      </c>
      <c r="S520" s="55" t="str">
        <f t="shared" si="25"/>
        <v>66002</v>
      </c>
    </row>
    <row r="521" spans="1:19" x14ac:dyDescent="0.25">
      <c r="A521" s="5" t="s">
        <v>394</v>
      </c>
      <c r="B521" s="6">
        <v>45743</v>
      </c>
      <c r="C521" s="5" t="s">
        <v>69</v>
      </c>
      <c r="D521" s="52">
        <v>1883.08</v>
      </c>
      <c r="E521" s="5" t="s">
        <v>395</v>
      </c>
      <c r="F521" s="1"/>
      <c r="K521" s="54">
        <f t="shared" si="26"/>
        <v>45743</v>
      </c>
      <c r="L521" s="54" t="str">
        <f>IF($A521&lt;&gt;"",A521,"")</f>
        <v>000504</v>
      </c>
      <c r="M521" s="59">
        <f>IF($A521&lt;&gt;"",D521,"")</f>
        <v>1883.08</v>
      </c>
      <c r="N521" s="27" t="str">
        <f>IF($A521&lt;&gt;"",E521,"")</f>
        <v>Stark Software</v>
      </c>
      <c r="O521" s="26" t="str">
        <f>IFERROR(VLOOKUP(R521*1,CC[[New Cost Centre]:[Description]],3,FALSE),"")</f>
        <v>Admin Bldgs - R &amp; M</v>
      </c>
      <c r="P521" s="26" t="str">
        <f>IFERROR(VLOOKUP(S521*1,'Nominal Lookup'!$B$1:$C$568,2,FALSE),"")</f>
        <v xml:space="preserve">R&amp;M - Mechanical </v>
      </c>
      <c r="Q521" s="57" t="str">
        <f>IF($A521&lt;&gt;"",C521,"")</f>
        <v>10020010000061101</v>
      </c>
      <c r="R521" s="55" t="str">
        <f t="shared" si="24"/>
        <v>2001</v>
      </c>
      <c r="S521" s="55" t="str">
        <f t="shared" si="25"/>
        <v>61101</v>
      </c>
    </row>
    <row r="522" spans="1:19" x14ac:dyDescent="0.25">
      <c r="A522" s="5" t="s">
        <v>93</v>
      </c>
      <c r="B522" s="6">
        <v>45743</v>
      </c>
      <c r="C522" s="5" t="s">
        <v>94</v>
      </c>
      <c r="D522" s="52">
        <v>1116</v>
      </c>
      <c r="E522" s="5" t="s">
        <v>95</v>
      </c>
      <c r="F522" s="1"/>
      <c r="K522" s="54">
        <f t="shared" si="26"/>
        <v>45743</v>
      </c>
      <c r="L522" s="54" t="str">
        <f>IF($A522&lt;&gt;"",A522,"")</f>
        <v>000141</v>
      </c>
      <c r="M522" s="59">
        <f>IF($A522&lt;&gt;"",D522,"")</f>
        <v>1116</v>
      </c>
      <c r="N522" s="27" t="str">
        <f>IF($A522&lt;&gt;"",E522,"")</f>
        <v>B&amp;M Fencing Ltd</v>
      </c>
      <c r="O522" s="26" t="str">
        <f>IFERROR(VLOOKUP(R522*1,CC[[New Cost Centre]:[Description]],3,FALSE),"")</f>
        <v>Odiham Common</v>
      </c>
      <c r="P522" s="26" t="str">
        <f>IFERROR(VLOOKUP(S522*1,'Nominal Lookup'!$B$1:$C$568,2,FALSE),"")</f>
        <v>S&amp;S - Sub contractors</v>
      </c>
      <c r="Q522" s="57" t="str">
        <f>IF($A522&lt;&gt;"",C522,"")</f>
        <v>10010170000064009</v>
      </c>
      <c r="R522" s="55" t="str">
        <f t="shared" si="24"/>
        <v>1017</v>
      </c>
      <c r="S522" s="55" t="str">
        <f t="shared" si="25"/>
        <v>64009</v>
      </c>
    </row>
    <row r="523" spans="1:19" ht="25" x14ac:dyDescent="0.25">
      <c r="A523" s="5" t="s">
        <v>243</v>
      </c>
      <c r="B523" s="6">
        <v>45743</v>
      </c>
      <c r="C523" s="5" t="s">
        <v>54</v>
      </c>
      <c r="D523" s="52">
        <v>343.03</v>
      </c>
      <c r="E523" s="5" t="s">
        <v>2313</v>
      </c>
      <c r="F523" s="1"/>
      <c r="K523" s="54">
        <f t="shared" si="26"/>
        <v>45743</v>
      </c>
      <c r="L523" s="54" t="str">
        <f>IF($A523&lt;&gt;"",A523,"")</f>
        <v>000299</v>
      </c>
      <c r="M523" s="59">
        <f>IF($A523&lt;&gt;"",D523,"")</f>
        <v>343.03</v>
      </c>
      <c r="N523" s="27" t="str">
        <f>IF($A523&lt;&gt;"",E523,"")</f>
        <v>Southern Counties Building Solutions</v>
      </c>
      <c r="O523" s="26" t="str">
        <f>IFERROR(VLOOKUP(R523*1,CC[[New Cost Centre]:[Description]],3,FALSE),"")</f>
        <v>Disabled Facs - Mandatory</v>
      </c>
      <c r="P523" s="26" t="str">
        <f>IFERROR(VLOOKUP(S523*1,'Nominal Lookup'!$B$1:$C$568,2,FALSE),"")</f>
        <v>Cap - Capital grants other - Expend</v>
      </c>
      <c r="Q523" s="57" t="str">
        <f>IF($A523&lt;&gt;"",C523,"")</f>
        <v>10016000000069015</v>
      </c>
      <c r="R523" s="55" t="str">
        <f t="shared" si="24"/>
        <v>1600</v>
      </c>
      <c r="S523" s="55" t="str">
        <f t="shared" si="25"/>
        <v>69015</v>
      </c>
    </row>
    <row r="524" spans="1:19" x14ac:dyDescent="0.25">
      <c r="A524" s="5" t="s">
        <v>444</v>
      </c>
      <c r="B524" s="6">
        <v>45743</v>
      </c>
      <c r="C524" s="5" t="s">
        <v>336</v>
      </c>
      <c r="D524" s="52">
        <v>334.95</v>
      </c>
      <c r="E524" s="5" t="s">
        <v>2182</v>
      </c>
      <c r="F524" s="1"/>
      <c r="K524" s="54">
        <f t="shared" si="26"/>
        <v>45743</v>
      </c>
      <c r="L524" s="54" t="str">
        <f>IF($A524&lt;&gt;"",A524,"")</f>
        <v>000573</v>
      </c>
      <c r="M524" s="59">
        <f>IF($A524&lt;&gt;"",D524,"")</f>
        <v>334.95</v>
      </c>
      <c r="N524" s="27" t="str">
        <f>IF($A524&lt;&gt;"",E524,"")</f>
        <v>Ross And Roberts</v>
      </c>
      <c r="O524" s="26" t="str">
        <f>IFERROR(VLOOKUP(R524*1,CC[[New Cost Centre]:[Description]],3,FALSE),"")</f>
        <v>Revs &amp; Bens Admin &amp; Court Fees</v>
      </c>
      <c r="P524" s="26" t="str">
        <f>IFERROR(VLOOKUP(S524*1,'Nominal Lookup'!$B$1:$C$568,2,FALSE),"")</f>
        <v>S&amp;S - Court costs</v>
      </c>
      <c r="Q524" s="57" t="str">
        <f>IF($A524&lt;&gt;"",C524,"")</f>
        <v>10020300000064012</v>
      </c>
      <c r="R524" s="55" t="str">
        <f t="shared" si="24"/>
        <v>2030</v>
      </c>
      <c r="S524" s="55" t="str">
        <f t="shared" si="25"/>
        <v>64012</v>
      </c>
    </row>
    <row r="525" spans="1:19" x14ac:dyDescent="0.25">
      <c r="A525" s="5" t="s">
        <v>53</v>
      </c>
      <c r="B525" s="6">
        <v>45742</v>
      </c>
      <c r="C525" s="5" t="s">
        <v>54</v>
      </c>
      <c r="D525" s="52">
        <v>4660</v>
      </c>
      <c r="E525" s="5" t="s">
        <v>55</v>
      </c>
      <c r="F525" s="1"/>
      <c r="K525" s="54">
        <f t="shared" si="26"/>
        <v>45742</v>
      </c>
      <c r="L525" s="54" t="str">
        <f>IF($A525&lt;&gt;"",A525,"")</f>
        <v>000123</v>
      </c>
      <c r="M525" s="59">
        <f>IF($A525&lt;&gt;"",D525,"")</f>
        <v>4660</v>
      </c>
      <c r="N525" s="27" t="str">
        <f>IF($A525&lt;&gt;"",E525,"")</f>
        <v>Liftech Systems</v>
      </c>
      <c r="O525" s="26" t="str">
        <f>IFERROR(VLOOKUP(R525*1,CC[[New Cost Centre]:[Description]],3,FALSE),"")</f>
        <v>Disabled Facs - Mandatory</v>
      </c>
      <c r="P525" s="26" t="str">
        <f>IFERROR(VLOOKUP(S525*1,'Nominal Lookup'!$B$1:$C$568,2,FALSE),"")</f>
        <v>Cap - Capital grants other - Expend</v>
      </c>
      <c r="Q525" s="57" t="str">
        <f>IF($A525&lt;&gt;"",C525,"")</f>
        <v>10016000000069015</v>
      </c>
      <c r="R525" s="55" t="str">
        <f t="shared" si="24"/>
        <v>1600</v>
      </c>
      <c r="S525" s="55" t="str">
        <f t="shared" si="25"/>
        <v>69015</v>
      </c>
    </row>
    <row r="526" spans="1:19" x14ac:dyDescent="0.25">
      <c r="A526" s="5" t="s">
        <v>62</v>
      </c>
      <c r="B526" s="6">
        <v>45742</v>
      </c>
      <c r="C526" s="5" t="s">
        <v>63</v>
      </c>
      <c r="D526" s="52">
        <v>1388.4</v>
      </c>
      <c r="E526" s="5" t="s">
        <v>64</v>
      </c>
      <c r="F526" s="1"/>
      <c r="K526" s="54">
        <f t="shared" si="26"/>
        <v>45742</v>
      </c>
      <c r="L526" s="54" t="str">
        <f>IF($A526&lt;&gt;"",A526,"")</f>
        <v>000128</v>
      </c>
      <c r="M526" s="59">
        <f>IF($A526&lt;&gt;"",D526,"")</f>
        <v>1388.4</v>
      </c>
      <c r="N526" s="27" t="str">
        <f>IF($A526&lt;&gt;"",E526,"")</f>
        <v>Flowbird Smart</v>
      </c>
      <c r="O526" s="26" t="str">
        <f>IFERROR(VLOOKUP(R526*1,CC[[New Cost Centre]:[Description]],3,FALSE),"")</f>
        <v>Off Street Parking</v>
      </c>
      <c r="P526" s="26" t="str">
        <f>IFERROR(VLOOKUP(S526*1,'Nominal Lookup'!$B$1:$C$568,2,FALSE),"")</f>
        <v>S&amp;S - Ticket machines</v>
      </c>
      <c r="Q526" s="57" t="str">
        <f>IF($A526&lt;&gt;"",C526,"")</f>
        <v>10010180000064003</v>
      </c>
      <c r="R526" s="55" t="str">
        <f t="shared" si="24"/>
        <v>1018</v>
      </c>
      <c r="S526" s="55" t="str">
        <f t="shared" si="25"/>
        <v>64003</v>
      </c>
    </row>
    <row r="527" spans="1:19" ht="25" x14ac:dyDescent="0.25">
      <c r="A527" s="5" t="s">
        <v>59</v>
      </c>
      <c r="B527" s="6">
        <v>45742</v>
      </c>
      <c r="C527" s="5" t="s">
        <v>60</v>
      </c>
      <c r="D527" s="52">
        <v>1195.79</v>
      </c>
      <c r="E527" s="5" t="s">
        <v>2556</v>
      </c>
      <c r="F527" s="1"/>
      <c r="K527" s="54">
        <f t="shared" si="26"/>
        <v>45742</v>
      </c>
      <c r="L527" s="54" t="str">
        <f>IF($A527&lt;&gt;"",A527,"")</f>
        <v>000126</v>
      </c>
      <c r="M527" s="59">
        <f>IF($A527&lt;&gt;"",D527,"")</f>
        <v>1195.79</v>
      </c>
      <c r="N527" s="27" t="str">
        <f>IF($A527&lt;&gt;"",E527,"")</f>
        <v>Improvement and Development Agency</v>
      </c>
      <c r="O527" s="26" t="str">
        <f>IFERROR(VLOOKUP(R527*1,CC[[New Cost Centre]:[Description]],3,FALSE),"")</f>
        <v>HR Contract</v>
      </c>
      <c r="P527" s="26" t="str">
        <f>IFERROR(VLOOKUP(S527*1,'Nominal Lookup'!$B$1:$C$568,2,FALSE),"")</f>
        <v xml:space="preserve">Salary - Training </v>
      </c>
      <c r="Q527" s="57" t="str">
        <f>IF($A527&lt;&gt;"",C527,"")</f>
        <v>10020170000060018</v>
      </c>
      <c r="R527" s="55" t="str">
        <f t="shared" si="24"/>
        <v>2017</v>
      </c>
      <c r="S527" s="55" t="str">
        <f t="shared" si="25"/>
        <v>60018</v>
      </c>
    </row>
    <row r="528" spans="1:19" ht="25" x14ac:dyDescent="0.25">
      <c r="A528" s="5" t="s">
        <v>245</v>
      </c>
      <c r="B528" s="6">
        <v>45742</v>
      </c>
      <c r="C528" s="5" t="s">
        <v>60</v>
      </c>
      <c r="D528" s="52">
        <v>1195.79</v>
      </c>
      <c r="E528" s="5" t="s">
        <v>2556</v>
      </c>
      <c r="F528" s="1"/>
      <c r="K528" s="54">
        <f t="shared" si="26"/>
        <v>45742</v>
      </c>
      <c r="L528" s="54" t="str">
        <f>IF($A528&lt;&gt;"",A528,"")</f>
        <v>000300</v>
      </c>
      <c r="M528" s="59">
        <f>IF($A528&lt;&gt;"",D528,"")</f>
        <v>1195.79</v>
      </c>
      <c r="N528" s="27" t="str">
        <f>IF($A528&lt;&gt;"",E528,"")</f>
        <v>Improvement and Development Agency</v>
      </c>
      <c r="O528" s="26" t="str">
        <f>IFERROR(VLOOKUP(R528*1,CC[[New Cost Centre]:[Description]],3,FALSE),"")</f>
        <v>HR Contract</v>
      </c>
      <c r="P528" s="26" t="str">
        <f>IFERROR(VLOOKUP(S528*1,'Nominal Lookup'!$B$1:$C$568,2,FALSE),"")</f>
        <v xml:space="preserve">Salary - Training </v>
      </c>
      <c r="Q528" s="57" t="str">
        <f>IF($A528&lt;&gt;"",C528,"")</f>
        <v>10020170000060018</v>
      </c>
      <c r="R528" s="55" t="str">
        <f t="shared" si="24"/>
        <v>2017</v>
      </c>
      <c r="S528" s="55" t="str">
        <f t="shared" si="25"/>
        <v>60018</v>
      </c>
    </row>
    <row r="529" spans="1:19" x14ac:dyDescent="0.25">
      <c r="A529" s="5" t="s">
        <v>56</v>
      </c>
      <c r="B529" s="6">
        <v>45742</v>
      </c>
      <c r="C529" s="5" t="s">
        <v>57</v>
      </c>
      <c r="D529" s="52">
        <v>926.76</v>
      </c>
      <c r="E529" s="5" t="s">
        <v>58</v>
      </c>
      <c r="F529" s="1"/>
      <c r="K529" s="54">
        <f t="shared" si="26"/>
        <v>45742</v>
      </c>
      <c r="L529" s="54" t="str">
        <f>IF($A529&lt;&gt;"",A529,"")</f>
        <v>000124</v>
      </c>
      <c r="M529" s="59">
        <f>IF($A529&lt;&gt;"",D529,"")</f>
        <v>926.76</v>
      </c>
      <c r="N529" s="27" t="str">
        <f>IF($A529&lt;&gt;"",E529,"")</f>
        <v>Hortus Loci Ltd</v>
      </c>
      <c r="O529" s="26" t="str">
        <f>IFERROR(VLOOKUP(R529*1,CC[[New Cost Centre]:[Description]],3,FALSE),"")</f>
        <v>Environment Promotion Strategy</v>
      </c>
      <c r="P529" s="26" t="str">
        <f>IFERROR(VLOOKUP(S529*1,'Nominal Lookup'!$B$1:$C$568,2,FALSE),"")</f>
        <v>S&amp;S - Sub contractors</v>
      </c>
      <c r="Q529" s="57" t="str">
        <f>IF($A529&lt;&gt;"",C529,"")</f>
        <v>10010110000064009</v>
      </c>
      <c r="R529" s="55" t="str">
        <f t="shared" si="24"/>
        <v>1011</v>
      </c>
      <c r="S529" s="55" t="str">
        <f t="shared" si="25"/>
        <v>64009</v>
      </c>
    </row>
    <row r="530" spans="1:19" x14ac:dyDescent="0.25">
      <c r="A530" s="5" t="s">
        <v>368</v>
      </c>
      <c r="B530" s="6">
        <v>45742</v>
      </c>
      <c r="C530" s="5" t="s">
        <v>369</v>
      </c>
      <c r="D530" s="52">
        <v>761.4</v>
      </c>
      <c r="E530" s="5" t="s">
        <v>2557</v>
      </c>
      <c r="F530" s="1"/>
      <c r="K530" s="54">
        <f t="shared" si="26"/>
        <v>45742</v>
      </c>
      <c r="L530" s="54" t="str">
        <f>IF($A530&lt;&gt;"",A530,"")</f>
        <v>000492</v>
      </c>
      <c r="M530" s="59">
        <f>IF($A530&lt;&gt;"",D530,"")</f>
        <v>761.4</v>
      </c>
      <c r="N530" s="27" t="str">
        <f>IF($A530&lt;&gt;"",E530,"")</f>
        <v>Ferret Information</v>
      </c>
      <c r="O530" s="26" t="str">
        <f>IFERROR(VLOOKUP(R530*1,CC[[New Cost Centre]:[Description]],3,FALSE),"")</f>
        <v>Business Support Staff</v>
      </c>
      <c r="P530" s="26" t="str">
        <f>IFERROR(VLOOKUP(S530*1,'Nominal Lookup'!$B$1:$C$568,2,FALSE),"")</f>
        <v>S&amp;S - Software purchase and licences</v>
      </c>
      <c r="Q530" s="57" t="str">
        <f>IF($A530&lt;&gt;"",C530,"")</f>
        <v>10020020000064022</v>
      </c>
      <c r="R530" s="55" t="str">
        <f t="shared" si="24"/>
        <v>2002</v>
      </c>
      <c r="S530" s="55" t="str">
        <f t="shared" si="25"/>
        <v>64022</v>
      </c>
    </row>
    <row r="531" spans="1:19" x14ac:dyDescent="0.25">
      <c r="A531" s="5" t="s">
        <v>50</v>
      </c>
      <c r="B531" s="6">
        <v>45742</v>
      </c>
      <c r="C531" s="5" t="s">
        <v>51</v>
      </c>
      <c r="D531" s="52">
        <v>250</v>
      </c>
      <c r="E531" s="5" t="s">
        <v>52</v>
      </c>
      <c r="F531" s="1"/>
      <c r="K531" s="54">
        <f t="shared" si="26"/>
        <v>45742</v>
      </c>
      <c r="L531" s="54" t="str">
        <f>IF($A531&lt;&gt;"",A531,"")</f>
        <v>000122</v>
      </c>
      <c r="M531" s="59">
        <f>IF($A531&lt;&gt;"",D531,"")</f>
        <v>250</v>
      </c>
      <c r="N531" s="27" t="str">
        <f>IF($A531&lt;&gt;"",E531,"")</f>
        <v>Edwin Brooks</v>
      </c>
      <c r="O531" s="26" t="str">
        <f>IFERROR(VLOOKUP(R531*1,CC[[New Cost Centre]:[Description]],3,FALSE),"")</f>
        <v>Environment Promotion Strategy</v>
      </c>
      <c r="P531" s="26" t="str">
        <f>IFERROR(VLOOKUP(S531*1,'Nominal Lookup'!$B$1:$C$568,2,FALSE),"")</f>
        <v>S&amp;S - Publicity</v>
      </c>
      <c r="Q531" s="57" t="str">
        <f>IF($A531&lt;&gt;"",C531,"")</f>
        <v>10010110000064017</v>
      </c>
      <c r="R531" s="55" t="str">
        <f t="shared" si="24"/>
        <v>1011</v>
      </c>
      <c r="S531" s="55" t="str">
        <f t="shared" si="25"/>
        <v>64017</v>
      </c>
    </row>
    <row r="532" spans="1:19" x14ac:dyDescent="0.25">
      <c r="A532" s="5" t="s">
        <v>37</v>
      </c>
      <c r="B532" s="6">
        <v>45741</v>
      </c>
      <c r="C532" s="5" t="s">
        <v>38</v>
      </c>
      <c r="D532" s="52">
        <v>6513.6</v>
      </c>
      <c r="E532" s="5" t="s">
        <v>39</v>
      </c>
      <c r="F532" s="1"/>
      <c r="K532" s="54">
        <f t="shared" si="26"/>
        <v>45741</v>
      </c>
      <c r="L532" s="54" t="str">
        <f>IF($A532&lt;&gt;"",A532,"")</f>
        <v>000116</v>
      </c>
      <c r="M532" s="59">
        <f>IF($A532&lt;&gt;"",D532,"")</f>
        <v>6513.6</v>
      </c>
      <c r="N532" s="27" t="str">
        <f>IF($A532&lt;&gt;"",E532,"")</f>
        <v>Green Leaves Co</v>
      </c>
      <c r="O532" s="26" t="str">
        <f>IFERROR(VLOOKUP(R532*1,CC[[New Cost Centre]:[Description]],3,FALSE),"")</f>
        <v>Churchyards</v>
      </c>
      <c r="P532" s="26" t="str">
        <f>IFERROR(VLOOKUP(S532*1,'Nominal Lookup'!$B$1:$C$568,2,FALSE),"")</f>
        <v>S&amp;S - Sub contractors</v>
      </c>
      <c r="Q532" s="57" t="str">
        <f>IF($A532&lt;&gt;"",C532,"")</f>
        <v>10010230000064009</v>
      </c>
      <c r="R532" s="55" t="str">
        <f t="shared" si="24"/>
        <v>1023</v>
      </c>
      <c r="S532" s="55" t="str">
        <f t="shared" si="25"/>
        <v>64009</v>
      </c>
    </row>
    <row r="533" spans="1:19" x14ac:dyDescent="0.25">
      <c r="A533" s="5" t="s">
        <v>40</v>
      </c>
      <c r="B533" s="6">
        <v>45741</v>
      </c>
      <c r="C533" s="5" t="s">
        <v>12</v>
      </c>
      <c r="D533" s="52">
        <v>4020</v>
      </c>
      <c r="E533" s="5" t="s">
        <v>41</v>
      </c>
      <c r="F533" s="1"/>
      <c r="K533" s="54">
        <f t="shared" si="26"/>
        <v>45741</v>
      </c>
      <c r="L533" s="54" t="str">
        <f>IF($A533&lt;&gt;"",A533,"")</f>
        <v>000117</v>
      </c>
      <c r="M533" s="59">
        <f>IF($A533&lt;&gt;"",D533,"")</f>
        <v>4020</v>
      </c>
      <c r="N533" s="27" t="str">
        <f>IF($A533&lt;&gt;"",E533,"")</f>
        <v>Hays Specialist</v>
      </c>
      <c r="O533" s="26" t="str">
        <f>IFERROR(VLOOKUP(R533*1,CC[[New Cost Centre]:[Description]],3,FALSE),"")</f>
        <v>FinanceSystem</v>
      </c>
      <c r="P533" s="26" t="str">
        <f>IFERROR(VLOOKUP(S533*1,'Nominal Lookup'!$B$1:$C$568,2,FALSE),"")</f>
        <v>Cap - Other professional services</v>
      </c>
      <c r="Q533" s="57" t="str">
        <f>IF($A533&lt;&gt;"",C533,"")</f>
        <v>10026020000069000</v>
      </c>
      <c r="R533" s="55" t="str">
        <f t="shared" ref="R533:R548" si="27">MID(Q533,4,4)</f>
        <v>2602</v>
      </c>
      <c r="S533" s="55" t="str">
        <f t="shared" ref="S533:S548" si="28">MID(Q533,13,6)</f>
        <v>69000</v>
      </c>
    </row>
    <row r="534" spans="1:19" x14ac:dyDescent="0.25">
      <c r="A534" s="5" t="s">
        <v>33</v>
      </c>
      <c r="B534" s="6">
        <v>45741</v>
      </c>
      <c r="C534" s="5" t="s">
        <v>34</v>
      </c>
      <c r="D534" s="52">
        <v>2293.5</v>
      </c>
      <c r="E534" s="5" t="s">
        <v>2145</v>
      </c>
      <c r="F534" s="1"/>
      <c r="K534" s="54">
        <f t="shared" si="26"/>
        <v>45741</v>
      </c>
      <c r="L534" s="54" t="str">
        <f>IF($A534&lt;&gt;"",A534,"")</f>
        <v>000114</v>
      </c>
      <c r="M534" s="59">
        <f>IF($A534&lt;&gt;"",D534,"")</f>
        <v>2293.5</v>
      </c>
      <c r="N534" s="27" t="str">
        <f>IF($A534&lt;&gt;"",E534,"")</f>
        <v>Vivid Resourcing</v>
      </c>
      <c r="O534" s="26" t="str">
        <f>IFERROR(VLOOKUP(R534*1,CC[[New Cost Centre]:[Description]],3,FALSE),"")</f>
        <v>Planning Development</v>
      </c>
      <c r="P534" s="26" t="str">
        <f>IFERROR(VLOOKUP(S534*1,'Nominal Lookup'!$B$1:$C$568,2,FALSE),"")</f>
        <v xml:space="preserve">Salary - Pension Employer </v>
      </c>
      <c r="Q534" s="57" t="str">
        <f>IF($A534&lt;&gt;"",C534,"")</f>
        <v>10030110000060014</v>
      </c>
      <c r="R534" s="55" t="str">
        <f t="shared" si="27"/>
        <v>3011</v>
      </c>
      <c r="S534" s="55" t="str">
        <f t="shared" si="28"/>
        <v>60014</v>
      </c>
    </row>
    <row r="535" spans="1:19" x14ac:dyDescent="0.25">
      <c r="A535" s="5" t="s">
        <v>291</v>
      </c>
      <c r="B535" s="6">
        <v>45741</v>
      </c>
      <c r="C535" s="5" t="s">
        <v>128</v>
      </c>
      <c r="D535" s="52">
        <v>1800</v>
      </c>
      <c r="E535" s="5" t="s">
        <v>2558</v>
      </c>
      <c r="F535" s="1"/>
      <c r="K535" s="54">
        <f t="shared" si="26"/>
        <v>45741</v>
      </c>
      <c r="L535" s="54" t="str">
        <f>IF($A535&lt;&gt;"",A535,"")</f>
        <v>000359</v>
      </c>
      <c r="M535" s="59">
        <f>IF($A535&lt;&gt;"",D535,"")</f>
        <v>1800</v>
      </c>
      <c r="N535" s="27" t="str">
        <f>IF($A535&lt;&gt;"",E535,"")</f>
        <v>VCM Estates Ltd</v>
      </c>
      <c r="O535" s="26" t="str">
        <f>IFERROR(VLOOKUP(R535*1,CC[[New Cost Centre]:[Description]],3,FALSE),"")</f>
        <v>Housing Needs Service</v>
      </c>
      <c r="P535" s="26" t="str">
        <f>IFERROR(VLOOKUP(S535*1,'Nominal Lookup'!$B$1:$C$568,2,FALSE),"")</f>
        <v>Transf - HB B&amp;B Allow pmnt</v>
      </c>
      <c r="Q535" s="57" t="str">
        <f>IF($A535&lt;&gt;"",C535,"")</f>
        <v>10010160000066002</v>
      </c>
      <c r="R535" s="55" t="str">
        <f t="shared" si="27"/>
        <v>1016</v>
      </c>
      <c r="S535" s="55" t="str">
        <f t="shared" si="28"/>
        <v>66002</v>
      </c>
    </row>
    <row r="536" spans="1:19" x14ac:dyDescent="0.25">
      <c r="A536" s="5" t="s">
        <v>189</v>
      </c>
      <c r="B536" s="6">
        <v>45741</v>
      </c>
      <c r="C536" s="5" t="s">
        <v>128</v>
      </c>
      <c r="D536" s="52">
        <v>612</v>
      </c>
      <c r="E536" s="5" t="s">
        <v>2558</v>
      </c>
      <c r="F536" s="1"/>
      <c r="K536" s="54">
        <f t="shared" si="26"/>
        <v>45741</v>
      </c>
      <c r="L536" s="54" t="str">
        <f>IF($A536&lt;&gt;"",A536,"")</f>
        <v>000196</v>
      </c>
      <c r="M536" s="59">
        <f>IF($A536&lt;&gt;"",D536,"")</f>
        <v>612</v>
      </c>
      <c r="N536" s="27" t="str">
        <f>IF($A536&lt;&gt;"",E536,"")</f>
        <v>VCM Estates Ltd</v>
      </c>
      <c r="O536" s="26" t="str">
        <f>IFERROR(VLOOKUP(R536*1,CC[[New Cost Centre]:[Description]],3,FALSE),"")</f>
        <v>Housing Needs Service</v>
      </c>
      <c r="P536" s="26" t="str">
        <f>IFERROR(VLOOKUP(S536*1,'Nominal Lookup'!$B$1:$C$568,2,FALSE),"")</f>
        <v>Transf - HB B&amp;B Allow pmnt</v>
      </c>
      <c r="Q536" s="57" t="str">
        <f>IF($A536&lt;&gt;"",C536,"")</f>
        <v>10010160000066002</v>
      </c>
      <c r="R536" s="55" t="str">
        <f t="shared" si="27"/>
        <v>1016</v>
      </c>
      <c r="S536" s="55" t="str">
        <f t="shared" si="28"/>
        <v>66002</v>
      </c>
    </row>
    <row r="537" spans="1:19" ht="25" x14ac:dyDescent="0.25">
      <c r="A537" s="5" t="s">
        <v>24</v>
      </c>
      <c r="B537" s="6">
        <v>45740</v>
      </c>
      <c r="C537" s="5" t="s">
        <v>25</v>
      </c>
      <c r="D537" s="52">
        <v>115596.72</v>
      </c>
      <c r="E537" s="5" t="s">
        <v>2226</v>
      </c>
      <c r="F537" s="1"/>
      <c r="K537" s="54">
        <f t="shared" si="26"/>
        <v>45740</v>
      </c>
      <c r="L537" s="54" t="str">
        <f>IF($A537&lt;&gt;"",A537,"")</f>
        <v>000111</v>
      </c>
      <c r="M537" s="59">
        <f>IF($A537&lt;&gt;"",D537,"")</f>
        <v>115596.72</v>
      </c>
      <c r="N537" s="27" t="str">
        <f>IF($A537&lt;&gt;"",E537,"")</f>
        <v>Basingstoke &amp; Deane</v>
      </c>
      <c r="O537" s="26" t="str">
        <f>IFERROR(VLOOKUP(R537*1,CC[[New Cost Centre]:[Description]],3,FALSE),"")</f>
        <v>Legal Services</v>
      </c>
      <c r="P537" s="26" t="str">
        <f>IFERROR(VLOOKUP(S537*1,'Nominal Lookup'!$B$1:$C$568,2,FALSE),"")</f>
        <v xml:space="preserve">General - Payment to Statutory Authorities </v>
      </c>
      <c r="Q537" s="57" t="str">
        <f>IF($A537&lt;&gt;"",C537,"")</f>
        <v>10030070000065000</v>
      </c>
      <c r="R537" s="55" t="str">
        <f t="shared" si="27"/>
        <v>3007</v>
      </c>
      <c r="S537" s="55" t="str">
        <f t="shared" si="28"/>
        <v>65000</v>
      </c>
    </row>
    <row r="538" spans="1:19" x14ac:dyDescent="0.25">
      <c r="A538" s="5" t="s">
        <v>27</v>
      </c>
      <c r="B538" s="6">
        <v>45740</v>
      </c>
      <c r="C538" s="5" t="s">
        <v>28</v>
      </c>
      <c r="D538" s="52">
        <v>18916.89</v>
      </c>
      <c r="E538" s="5" t="s">
        <v>29</v>
      </c>
      <c r="F538" s="1"/>
      <c r="K538" s="54">
        <f t="shared" si="26"/>
        <v>45740</v>
      </c>
      <c r="L538" s="54" t="str">
        <f>IF($A538&lt;&gt;"",A538,"")</f>
        <v>000112</v>
      </c>
      <c r="M538" s="59">
        <f>IF($A538&lt;&gt;"",D538,"")</f>
        <v>18916.89</v>
      </c>
      <c r="N538" s="27" t="str">
        <f>IF($A538&lt;&gt;"",E538,"")</f>
        <v>Land Use Consul</v>
      </c>
      <c r="O538" s="26" t="str">
        <f>IFERROR(VLOOKUP(R538*1,CC[[New Cost Centre]:[Description]],3,FALSE),"")</f>
        <v>Grounds Mtn Contract</v>
      </c>
      <c r="P538" s="26" t="str">
        <f>IFERROR(VLOOKUP(S538*1,'Nominal Lookup'!$B$1:$C$568,2,FALSE),"")</f>
        <v>S&amp;S - Fees and hired services</v>
      </c>
      <c r="Q538" s="57" t="str">
        <f>IF($A538&lt;&gt;"",C538,"")</f>
        <v>10010120000064011</v>
      </c>
      <c r="R538" s="55" t="str">
        <f t="shared" si="27"/>
        <v>1012</v>
      </c>
      <c r="S538" s="55" t="str">
        <f t="shared" si="28"/>
        <v>64011</v>
      </c>
    </row>
    <row r="539" spans="1:19" x14ac:dyDescent="0.25">
      <c r="A539" s="5" t="s">
        <v>21</v>
      </c>
      <c r="B539" s="6">
        <v>45740</v>
      </c>
      <c r="C539" s="5" t="s">
        <v>22</v>
      </c>
      <c r="D539" s="52">
        <v>1438.77</v>
      </c>
      <c r="E539" s="5" t="s">
        <v>2374</v>
      </c>
      <c r="F539" s="1"/>
      <c r="K539" s="54">
        <f t="shared" si="26"/>
        <v>45740</v>
      </c>
      <c r="L539" s="54" t="str">
        <f>IF($A539&lt;&gt;"",A539,"")</f>
        <v>000110</v>
      </c>
      <c r="M539" s="59">
        <f>IF($A539&lt;&gt;"",D539,"")</f>
        <v>1438.77</v>
      </c>
      <c r="N539" s="27" t="str">
        <f>IF($A539&lt;&gt;"",E539,"")</f>
        <v xml:space="preserve">Lister Wilder </v>
      </c>
      <c r="O539" s="26" t="str">
        <f>IFERROR(VLOOKUP(R539*1,CC[[New Cost Centre]:[Description]],3,FALSE),"")</f>
        <v>Environment Promotion Strategy</v>
      </c>
      <c r="P539" s="26" t="str">
        <f>IFERROR(VLOOKUP(S539*1,'Nominal Lookup'!$B$1:$C$568,2,FALSE),"")</f>
        <v>S&amp;S - Purchase of equipment</v>
      </c>
      <c r="Q539" s="57" t="str">
        <f>IF($A539&lt;&gt;"",C539,"")</f>
        <v>10010110000064000</v>
      </c>
      <c r="R539" s="55" t="str">
        <f t="shared" si="27"/>
        <v>1011</v>
      </c>
      <c r="S539" s="55" t="str">
        <f t="shared" si="28"/>
        <v>64000</v>
      </c>
    </row>
    <row r="540" spans="1:19" x14ac:dyDescent="0.25">
      <c r="A540" s="5" t="s">
        <v>30</v>
      </c>
      <c r="B540" s="6">
        <v>45740</v>
      </c>
      <c r="C540" s="5" t="s">
        <v>31</v>
      </c>
      <c r="D540" s="52">
        <v>984.26</v>
      </c>
      <c r="E540" s="5" t="s">
        <v>32</v>
      </c>
      <c r="F540" s="1"/>
      <c r="K540" s="54">
        <f t="shared" si="26"/>
        <v>45740</v>
      </c>
      <c r="L540" s="54" t="str">
        <f>IF($A540&lt;&gt;"",A540,"")</f>
        <v>000113</v>
      </c>
      <c r="M540" s="59">
        <f>IF($A540&lt;&gt;"",D540,"")</f>
        <v>984.26</v>
      </c>
      <c r="N540" s="27" t="str">
        <f>IF($A540&lt;&gt;"",E540,"")</f>
        <v>Software ONE UK</v>
      </c>
      <c r="O540" s="26" t="str">
        <f>IFERROR(VLOOKUP(R540*1,CC[[New Cost Centre]:[Description]],3,FALSE),"")</f>
        <v>IT Service</v>
      </c>
      <c r="P540" s="26" t="str">
        <f>IFERROR(VLOOKUP(S540*1,'Nominal Lookup'!$B$1:$C$568,2,FALSE),"")</f>
        <v>S&amp;S - Software purchase and licences</v>
      </c>
      <c r="Q540" s="57" t="str">
        <f>IF($A540&lt;&gt;"",C540,"")</f>
        <v>10020210000064022</v>
      </c>
      <c r="R540" s="55" t="str">
        <f t="shared" si="27"/>
        <v>2021</v>
      </c>
      <c r="S540" s="55" t="str">
        <f t="shared" si="28"/>
        <v>64022</v>
      </c>
    </row>
    <row r="541" spans="1:19" x14ac:dyDescent="0.25">
      <c r="A541" s="5" t="s">
        <v>335</v>
      </c>
      <c r="B541" s="6">
        <v>45740</v>
      </c>
      <c r="C541" s="5" t="s">
        <v>336</v>
      </c>
      <c r="D541" s="52">
        <v>561.75</v>
      </c>
      <c r="E541" s="5" t="s">
        <v>337</v>
      </c>
      <c r="F541" s="1"/>
      <c r="K541" s="54">
        <f t="shared" si="26"/>
        <v>45740</v>
      </c>
      <c r="L541" s="54" t="str">
        <f>IF($A541&lt;&gt;"",A541,"")</f>
        <v>000419</v>
      </c>
      <c r="M541" s="59">
        <f>IF($A541&lt;&gt;"",D541,"")</f>
        <v>561.75</v>
      </c>
      <c r="N541" s="27" t="str">
        <f>IF($A541&lt;&gt;"",E541,"")</f>
        <v>Equita Limited</v>
      </c>
      <c r="O541" s="26" t="str">
        <f>IFERROR(VLOOKUP(R541*1,CC[[New Cost Centre]:[Description]],3,FALSE),"")</f>
        <v>Revs &amp; Bens Admin &amp; Court Fees</v>
      </c>
      <c r="P541" s="26" t="str">
        <f>IFERROR(VLOOKUP(S541*1,'Nominal Lookup'!$B$1:$C$568,2,FALSE),"")</f>
        <v>S&amp;S - Court costs</v>
      </c>
      <c r="Q541" s="57" t="str">
        <f>IF($A541&lt;&gt;"",C541,"")</f>
        <v>10020300000064012</v>
      </c>
      <c r="R541" s="55" t="str">
        <f t="shared" si="27"/>
        <v>2030</v>
      </c>
      <c r="S541" s="55" t="str">
        <f t="shared" si="28"/>
        <v>64012</v>
      </c>
    </row>
    <row r="542" spans="1:19" x14ac:dyDescent="0.25">
      <c r="A542" s="5" t="s">
        <v>20</v>
      </c>
      <c r="B542" s="6">
        <v>45738</v>
      </c>
      <c r="C542" s="5" t="s">
        <v>18</v>
      </c>
      <c r="D542" s="52">
        <v>4723.74</v>
      </c>
      <c r="E542" s="5" t="s">
        <v>2140</v>
      </c>
      <c r="F542" s="1"/>
      <c r="K542" s="54">
        <f t="shared" si="26"/>
        <v>45738</v>
      </c>
      <c r="L542" s="54" t="str">
        <f>IF($A542&lt;&gt;"",A542,"")</f>
        <v>000109</v>
      </c>
      <c r="M542" s="59">
        <f>IF($A542&lt;&gt;"",D542,"")</f>
        <v>4723.74</v>
      </c>
      <c r="N542" s="27" t="str">
        <f>IF($A542&lt;&gt;"",E542,"")</f>
        <v>YBC Cleaning Services</v>
      </c>
      <c r="O542" s="26" t="str">
        <f>IFERROR(VLOOKUP(R542*1,CC[[New Cost Centre]:[Description]],3,FALSE),"")</f>
        <v>Admin Bldgs - R &amp; M</v>
      </c>
      <c r="P542" s="26" t="str">
        <f>IFERROR(VLOOKUP(S542*1,'Nominal Lookup'!$B$1:$C$568,2,FALSE),"")</f>
        <v xml:space="preserve">Contracts - Cleaning </v>
      </c>
      <c r="Q542" s="57" t="str">
        <f>IF($A542&lt;&gt;"",C542,"")</f>
        <v>10020010000061110</v>
      </c>
      <c r="R542" s="55" t="str">
        <f t="shared" si="27"/>
        <v>2001</v>
      </c>
      <c r="S542" s="55" t="str">
        <f t="shared" si="28"/>
        <v>61110</v>
      </c>
    </row>
    <row r="543" spans="1:19" x14ac:dyDescent="0.25">
      <c r="A543" s="5" t="s">
        <v>17</v>
      </c>
      <c r="B543" s="6">
        <v>45738</v>
      </c>
      <c r="C543" s="5" t="s">
        <v>18</v>
      </c>
      <c r="D543" s="52">
        <v>275.3</v>
      </c>
      <c r="E543" s="5" t="s">
        <v>2140</v>
      </c>
      <c r="F543" s="1"/>
      <c r="K543" s="54">
        <f t="shared" si="26"/>
        <v>45738</v>
      </c>
      <c r="L543" s="54" t="str">
        <f>IF($A543&lt;&gt;"",A543,"")</f>
        <v>000108</v>
      </c>
      <c r="M543" s="59">
        <f>IF($A543&lt;&gt;"",D543,"")</f>
        <v>275.3</v>
      </c>
      <c r="N543" s="27" t="str">
        <f>IF($A543&lt;&gt;"",E543,"")</f>
        <v>YBC Cleaning Services</v>
      </c>
      <c r="O543" s="26" t="str">
        <f>IFERROR(VLOOKUP(R543*1,CC[[New Cost Centre]:[Description]],3,FALSE),"")</f>
        <v>Admin Bldgs - R &amp; M</v>
      </c>
      <c r="P543" s="26" t="str">
        <f>IFERROR(VLOOKUP(S543*1,'Nominal Lookup'!$B$1:$C$568,2,FALSE),"")</f>
        <v xml:space="preserve">Contracts - Cleaning </v>
      </c>
      <c r="Q543" s="57" t="str">
        <f>IF($A543&lt;&gt;"",C543,"")</f>
        <v>10020010000061110</v>
      </c>
      <c r="R543" s="55" t="str">
        <f t="shared" si="27"/>
        <v>2001</v>
      </c>
      <c r="S543" s="55" t="str">
        <f t="shared" si="28"/>
        <v>61110</v>
      </c>
    </row>
    <row r="544" spans="1:19" x14ac:dyDescent="0.25">
      <c r="A544" s="5" t="s">
        <v>240</v>
      </c>
      <c r="B544" s="6">
        <v>45737</v>
      </c>
      <c r="C544" s="5" t="s">
        <v>54</v>
      </c>
      <c r="D544" s="52">
        <v>3610</v>
      </c>
      <c r="E544" s="5" t="s">
        <v>55</v>
      </c>
      <c r="F544" s="1"/>
      <c r="K544" s="54">
        <f t="shared" si="26"/>
        <v>45737</v>
      </c>
      <c r="L544" s="54" t="str">
        <f>IF($A544&lt;&gt;"",A544,"")</f>
        <v>000297</v>
      </c>
      <c r="M544" s="59">
        <f>IF($A544&lt;&gt;"",D544,"")</f>
        <v>3610</v>
      </c>
      <c r="N544" s="27" t="str">
        <f>IF($A544&lt;&gt;"",E544,"")</f>
        <v>Liftech Systems</v>
      </c>
      <c r="O544" s="26" t="str">
        <f>IFERROR(VLOOKUP(R544*1,CC[[New Cost Centre]:[Description]],3,FALSE),"")</f>
        <v>Disabled Facs - Mandatory</v>
      </c>
      <c r="P544" s="26" t="str">
        <f>IFERROR(VLOOKUP(S544*1,'Nominal Lookup'!$B$1:$C$568,2,FALSE),"")</f>
        <v>Cap - Capital grants other - Expend</v>
      </c>
      <c r="Q544" s="57" t="str">
        <f>IF($A544&lt;&gt;"",C544,"")</f>
        <v>10016000000069015</v>
      </c>
      <c r="R544" s="55" t="str">
        <f t="shared" si="27"/>
        <v>1600</v>
      </c>
      <c r="S544" s="55" t="str">
        <f t="shared" si="28"/>
        <v>69015</v>
      </c>
    </row>
    <row r="545" spans="1:19" x14ac:dyDescent="0.25">
      <c r="A545" s="5" t="s">
        <v>300</v>
      </c>
      <c r="B545" s="6">
        <v>45732</v>
      </c>
      <c r="C545" s="5" t="s">
        <v>301</v>
      </c>
      <c r="D545" s="52">
        <v>6086.16</v>
      </c>
      <c r="E545" s="5" t="s">
        <v>302</v>
      </c>
      <c r="F545" s="1"/>
      <c r="K545" s="54">
        <f t="shared" si="26"/>
        <v>45732</v>
      </c>
      <c r="L545" s="54" t="str">
        <f>IF($A545&lt;&gt;"",A545,"")</f>
        <v>000368</v>
      </c>
      <c r="M545" s="59">
        <f>IF($A545&lt;&gt;"",D545,"")</f>
        <v>6086.16</v>
      </c>
      <c r="N545" s="27" t="str">
        <f>IF($A545&lt;&gt;"",E545,"")</f>
        <v>Npower</v>
      </c>
      <c r="O545" s="26" t="str">
        <f>IFERROR(VLOOKUP(R545*1,CC[[New Cost Centre]:[Description]],3,FALSE),"")</f>
        <v>Admin Bldgs - R &amp; M</v>
      </c>
      <c r="P545" s="26" t="str">
        <f>IFERROR(VLOOKUP(S545*1,'Nominal Lookup'!$B$1:$C$568,2,FALSE),"")</f>
        <v xml:space="preserve">Property - Electricity Charges </v>
      </c>
      <c r="Q545" s="57" t="str">
        <f>IF($A545&lt;&gt;"",C545,"")</f>
        <v>10020010000061103</v>
      </c>
      <c r="R545" s="55" t="str">
        <f t="shared" si="27"/>
        <v>2001</v>
      </c>
      <c r="S545" s="55" t="str">
        <f t="shared" si="28"/>
        <v>61103</v>
      </c>
    </row>
    <row r="546" spans="1:19" x14ac:dyDescent="0.25">
      <c r="A546" s="5" t="s">
        <v>229</v>
      </c>
      <c r="B546" s="6">
        <v>45731</v>
      </c>
      <c r="C546" s="5" t="s">
        <v>230</v>
      </c>
      <c r="D546" s="52">
        <v>6600</v>
      </c>
      <c r="E546" s="5" t="s">
        <v>151</v>
      </c>
      <c r="F546" s="1"/>
      <c r="K546" s="54">
        <f t="shared" si="26"/>
        <v>45731</v>
      </c>
      <c r="L546" s="54" t="str">
        <f>IF($A546&lt;&gt;"",A546,"")</f>
        <v>000292</v>
      </c>
      <c r="M546" s="59">
        <f>IF($A546&lt;&gt;"",D546,"")</f>
        <v>6600</v>
      </c>
      <c r="N546" s="27" t="str">
        <f>IF($A546&lt;&gt;"",E546,"")</f>
        <v>Chipside Ltd</v>
      </c>
      <c r="O546" s="26" t="str">
        <f>IFERROR(VLOOKUP(R546*1,CC[[New Cost Centre]:[Description]],3,FALSE),"")</f>
        <v>Litter Enforcement</v>
      </c>
      <c r="P546" s="26" t="str">
        <f>IFERROR(VLOOKUP(S546*1,'Nominal Lookup'!$B$1:$C$568,2,FALSE),"")</f>
        <v>S&amp;S - Software purchase and licences</v>
      </c>
      <c r="Q546" s="57" t="str">
        <f>IF($A546&lt;&gt;"",C546,"")</f>
        <v>10010080000064022</v>
      </c>
      <c r="R546" s="55" t="str">
        <f t="shared" si="27"/>
        <v>1008</v>
      </c>
      <c r="S546" s="55" t="str">
        <f t="shared" si="28"/>
        <v>64022</v>
      </c>
    </row>
    <row r="547" spans="1:19" x14ac:dyDescent="0.25">
      <c r="A547" s="5" t="s">
        <v>318</v>
      </c>
      <c r="B547" s="6">
        <v>45728</v>
      </c>
      <c r="C547" s="5" t="s">
        <v>319</v>
      </c>
      <c r="D547" s="52">
        <v>116890.76</v>
      </c>
      <c r="E547" s="5" t="s">
        <v>320</v>
      </c>
      <c r="F547" s="1"/>
      <c r="K547" s="54">
        <f t="shared" si="26"/>
        <v>45728</v>
      </c>
      <c r="L547" s="54" t="str">
        <f>IF($A547&lt;&gt;"",A547,"")</f>
        <v>000388</v>
      </c>
      <c r="M547" s="59">
        <f>IF($A547&lt;&gt;"",D547,"")</f>
        <v>116890.76</v>
      </c>
      <c r="N547" s="27" t="str">
        <f>IF($A547&lt;&gt;"",E547,"")</f>
        <v>Technology One</v>
      </c>
      <c r="O547" s="26" t="str">
        <f>IFERROR(VLOOKUP(R547*1,CC[[New Cost Centre]:[Description]],3,FALSE),"")</f>
        <v>Corporate Finance</v>
      </c>
      <c r="P547" s="26" t="str">
        <f>IFERROR(VLOOKUP(S547*1,'Nominal Lookup'!$B$1:$C$568,2,FALSE),"")</f>
        <v>S&amp;S - Fees and hired services</v>
      </c>
      <c r="Q547" s="57" t="str">
        <f>IF($A547&lt;&gt;"",C547,"")</f>
        <v>10020040000064011</v>
      </c>
      <c r="R547" s="55" t="str">
        <f t="shared" si="27"/>
        <v>2004</v>
      </c>
      <c r="S547" s="55" t="str">
        <f t="shared" si="28"/>
        <v>64011</v>
      </c>
    </row>
    <row r="548" spans="1:19" ht="25" x14ac:dyDescent="0.25">
      <c r="A548" s="5" t="s">
        <v>42</v>
      </c>
      <c r="B548" s="6">
        <v>45728</v>
      </c>
      <c r="C548" s="5" t="s">
        <v>43</v>
      </c>
      <c r="D548" s="52">
        <v>5826</v>
      </c>
      <c r="E548" s="5" t="s">
        <v>2559</v>
      </c>
      <c r="F548" s="1"/>
      <c r="K548" s="54">
        <f t="shared" si="26"/>
        <v>45728</v>
      </c>
      <c r="L548" s="54" t="str">
        <f>IF($A548&lt;&gt;"",A548,"")</f>
        <v>000118</v>
      </c>
      <c r="M548" s="59">
        <f>IF($A548&lt;&gt;"",D548,"")</f>
        <v>5826</v>
      </c>
      <c r="N548" s="27" t="str">
        <f>IF($A548&lt;&gt;"",E548,"")</f>
        <v>Wildscapes Countryside Contractors</v>
      </c>
      <c r="O548" s="26" t="str">
        <f>IFERROR(VLOOKUP(R548*1,CC[[New Cost Centre]:[Description]],3,FALSE),"")</f>
        <v>Hart Drainage</v>
      </c>
      <c r="P548" s="26" t="str">
        <f>IFERROR(VLOOKUP(S548*1,'Nominal Lookup'!$B$1:$C$568,2,FALSE),"")</f>
        <v>S&amp;S - Sub contractors</v>
      </c>
      <c r="Q548" s="57" t="str">
        <f>IF($A548&lt;&gt;"",C548,"")</f>
        <v>10010060000064009</v>
      </c>
      <c r="R548" s="55" t="str">
        <f t="shared" si="27"/>
        <v>1006</v>
      </c>
      <c r="S548" s="55" t="str">
        <f t="shared" si="28"/>
        <v>64009</v>
      </c>
    </row>
    <row r="549" spans="1:19" x14ac:dyDescent="0.25">
      <c r="A549" s="5"/>
      <c r="B549" s="6"/>
      <c r="C549" s="5"/>
      <c r="D549" s="52"/>
      <c r="E549" s="5"/>
      <c r="F549" s="1"/>
      <c r="K549" s="54"/>
      <c r="L549" s="54"/>
      <c r="M549" s="59"/>
      <c r="N549" s="27"/>
      <c r="O549" s="26"/>
      <c r="P549" s="26"/>
      <c r="Q549" s="57"/>
    </row>
    <row r="550" spans="1:19" x14ac:dyDescent="0.25">
      <c r="A550" s="5"/>
      <c r="B550" s="6"/>
      <c r="C550" s="5"/>
      <c r="D550" s="52"/>
      <c r="E550" s="5"/>
      <c r="F550" s="1"/>
      <c r="K550" s="54"/>
      <c r="L550" s="54"/>
      <c r="M550" s="59"/>
      <c r="N550" s="27"/>
      <c r="O550" s="26"/>
      <c r="P550" s="26"/>
      <c r="Q550" s="57"/>
    </row>
    <row r="551" spans="1:19" x14ac:dyDescent="0.25">
      <c r="A551" s="5"/>
      <c r="B551" s="6"/>
      <c r="C551" s="5"/>
      <c r="D551" s="52"/>
      <c r="E551" s="5"/>
      <c r="F551" s="1"/>
      <c r="K551" s="54"/>
      <c r="L551" s="54"/>
      <c r="M551" s="59"/>
      <c r="N551" s="27"/>
      <c r="O551" s="26"/>
      <c r="P551" s="26"/>
      <c r="Q551" s="57"/>
    </row>
    <row r="552" spans="1:19" x14ac:dyDescent="0.25">
      <c r="A552" s="5"/>
      <c r="B552" s="6"/>
      <c r="C552" s="5"/>
      <c r="D552" s="52"/>
      <c r="E552" s="5"/>
      <c r="F552" s="1"/>
      <c r="K552" s="54"/>
      <c r="L552" s="54"/>
      <c r="M552" s="59"/>
      <c r="N552" s="27"/>
      <c r="O552" s="26"/>
      <c r="P552" s="26"/>
      <c r="Q552" s="57"/>
    </row>
    <row r="553" spans="1:19" x14ac:dyDescent="0.25">
      <c r="A553" s="5"/>
      <c r="B553" s="6"/>
      <c r="C553" s="5"/>
      <c r="D553" s="52"/>
      <c r="E553" s="5"/>
      <c r="F553" s="1"/>
      <c r="K553" s="54"/>
      <c r="L553" s="54"/>
      <c r="M553" s="59"/>
      <c r="N553" s="27"/>
      <c r="O553" s="26"/>
      <c r="P553" s="26"/>
      <c r="Q553" s="57"/>
    </row>
    <row r="554" spans="1:19" x14ac:dyDescent="0.25">
      <c r="A554" s="5"/>
      <c r="B554" s="6"/>
      <c r="C554" s="5"/>
      <c r="D554" s="52"/>
      <c r="E554" s="5"/>
      <c r="F554" s="1"/>
      <c r="K554" s="54"/>
      <c r="L554" s="54"/>
      <c r="M554" s="59"/>
      <c r="N554" s="27"/>
      <c r="O554" s="26"/>
      <c r="P554" s="26"/>
      <c r="Q554" s="57"/>
    </row>
    <row r="555" spans="1:19" x14ac:dyDescent="0.25">
      <c r="A555" s="5"/>
      <c r="B555" s="6"/>
      <c r="C555" s="5"/>
      <c r="D555" s="52"/>
      <c r="E555" s="5"/>
      <c r="F555" s="1"/>
      <c r="K555" s="54"/>
      <c r="L555" s="54"/>
      <c r="M555" s="59"/>
      <c r="N555" s="27"/>
      <c r="O555" s="26"/>
      <c r="P555" s="26"/>
      <c r="Q555" s="57"/>
    </row>
    <row r="556" spans="1:19" x14ac:dyDescent="0.25">
      <c r="A556" s="5"/>
      <c r="B556" s="6"/>
      <c r="C556" s="5"/>
      <c r="D556" s="52"/>
      <c r="E556" s="5"/>
      <c r="F556" s="1"/>
      <c r="K556" s="54"/>
      <c r="L556" s="54"/>
      <c r="M556" s="59"/>
      <c r="N556" s="27"/>
      <c r="O556" s="26"/>
      <c r="P556" s="26"/>
      <c r="Q556" s="57"/>
    </row>
    <row r="557" spans="1:19" x14ac:dyDescent="0.25">
      <c r="A557" s="5"/>
      <c r="B557" s="6"/>
      <c r="C557" s="5"/>
      <c r="D557" s="52"/>
      <c r="E557" s="5"/>
      <c r="F557" s="1"/>
      <c r="K557" s="54"/>
      <c r="L557" s="54"/>
      <c r="M557" s="59"/>
      <c r="N557" s="27"/>
      <c r="O557" s="26"/>
      <c r="P557" s="26"/>
      <c r="Q557" s="57"/>
    </row>
    <row r="558" spans="1:19" x14ac:dyDescent="0.25">
      <c r="A558" s="5"/>
      <c r="B558" s="6"/>
      <c r="C558" s="5"/>
      <c r="D558" s="52"/>
      <c r="E558" s="5"/>
      <c r="F558" s="1"/>
      <c r="K558" s="54"/>
      <c r="L558" s="54"/>
      <c r="M558" s="59"/>
      <c r="N558" s="27"/>
      <c r="O558" s="26"/>
      <c r="P558" s="26"/>
      <c r="Q558" s="57"/>
    </row>
    <row r="559" spans="1:19" x14ac:dyDescent="0.25">
      <c r="A559" s="5"/>
      <c r="B559" s="6"/>
      <c r="C559" s="5"/>
      <c r="D559" s="52"/>
      <c r="E559" s="5"/>
      <c r="F559" s="1"/>
      <c r="K559" s="54"/>
      <c r="L559" s="54"/>
      <c r="M559" s="59"/>
      <c r="N559" s="27"/>
      <c r="O559" s="26"/>
      <c r="P559" s="26"/>
      <c r="Q559" s="57"/>
    </row>
    <row r="560" spans="1:19" x14ac:dyDescent="0.25">
      <c r="A560" s="5"/>
      <c r="B560" s="6"/>
      <c r="C560" s="5"/>
      <c r="D560" s="52"/>
      <c r="E560" s="5"/>
      <c r="F560" s="1"/>
      <c r="K560" s="54"/>
      <c r="L560" s="54"/>
      <c r="M560" s="59"/>
      <c r="N560" s="27"/>
      <c r="O560" s="26"/>
      <c r="P560" s="26"/>
      <c r="Q560" s="57"/>
    </row>
    <row r="561" spans="1:17" x14ac:dyDescent="0.25">
      <c r="A561" s="5"/>
      <c r="B561" s="6"/>
      <c r="C561" s="5"/>
      <c r="D561" s="52"/>
      <c r="E561" s="5"/>
      <c r="F561" s="1"/>
      <c r="K561" s="54"/>
      <c r="L561" s="54"/>
      <c r="M561" s="59"/>
      <c r="N561" s="27"/>
      <c r="O561" s="26"/>
      <c r="P561" s="26"/>
      <c r="Q561" s="57"/>
    </row>
    <row r="562" spans="1:17" x14ac:dyDescent="0.25">
      <c r="A562" s="5"/>
      <c r="B562" s="6"/>
      <c r="C562" s="5"/>
      <c r="D562" s="52"/>
      <c r="E562" s="5"/>
      <c r="F562" s="1"/>
      <c r="K562" s="54"/>
      <c r="L562" s="54"/>
      <c r="M562" s="59"/>
      <c r="N562" s="27"/>
      <c r="O562" s="26"/>
      <c r="P562" s="26"/>
      <c r="Q562" s="57"/>
    </row>
    <row r="563" spans="1:17" x14ac:dyDescent="0.25">
      <c r="A563" s="5"/>
      <c r="B563" s="6"/>
      <c r="C563" s="5"/>
      <c r="D563" s="52"/>
      <c r="E563" s="5"/>
      <c r="F563" s="1"/>
      <c r="K563" s="54"/>
      <c r="L563" s="54"/>
      <c r="M563" s="59"/>
      <c r="N563" s="27"/>
      <c r="O563" s="26"/>
      <c r="P563" s="26"/>
      <c r="Q563" s="57"/>
    </row>
    <row r="564" spans="1:17" x14ac:dyDescent="0.25">
      <c r="A564" s="5"/>
      <c r="B564" s="6"/>
      <c r="C564" s="5"/>
      <c r="D564" s="52"/>
      <c r="E564" s="5"/>
      <c r="F564" s="1"/>
      <c r="K564" s="54"/>
      <c r="L564" s="54"/>
      <c r="M564" s="59"/>
      <c r="N564" s="27"/>
      <c r="O564" s="26"/>
      <c r="P564" s="26"/>
      <c r="Q564" s="57"/>
    </row>
    <row r="565" spans="1:17" x14ac:dyDescent="0.25">
      <c r="A565" s="5"/>
      <c r="B565" s="6"/>
      <c r="C565" s="5"/>
      <c r="D565" s="52"/>
      <c r="E565" s="5"/>
      <c r="F565" s="1"/>
      <c r="K565" s="54"/>
      <c r="L565" s="54"/>
      <c r="M565" s="59"/>
      <c r="N565" s="27"/>
      <c r="O565" s="26"/>
      <c r="P565" s="26"/>
      <c r="Q565" s="57"/>
    </row>
    <row r="566" spans="1:17" x14ac:dyDescent="0.25">
      <c r="A566" s="5"/>
      <c r="B566" s="6"/>
      <c r="C566" s="5"/>
      <c r="D566" s="52"/>
      <c r="E566" s="5"/>
      <c r="F566" s="1"/>
      <c r="K566" s="54"/>
      <c r="L566" s="54"/>
      <c r="M566" s="59"/>
      <c r="N566" s="27"/>
      <c r="O566" s="26"/>
      <c r="P566" s="26"/>
      <c r="Q566" s="57"/>
    </row>
    <row r="567" spans="1:17" x14ac:dyDescent="0.25">
      <c r="A567" s="5"/>
      <c r="B567" s="6"/>
      <c r="C567" s="5"/>
      <c r="D567" s="52"/>
      <c r="E567" s="5"/>
      <c r="F567" s="1"/>
      <c r="K567" s="54"/>
      <c r="L567" s="54"/>
      <c r="M567" s="59"/>
      <c r="N567" s="27"/>
      <c r="O567" s="26"/>
      <c r="P567" s="26"/>
      <c r="Q567" s="57"/>
    </row>
    <row r="568" spans="1:17" x14ac:dyDescent="0.25">
      <c r="A568" s="5"/>
      <c r="B568" s="6"/>
      <c r="C568" s="5"/>
      <c r="D568" s="52"/>
      <c r="E568" s="5"/>
      <c r="F568" s="1"/>
      <c r="K568" s="54"/>
      <c r="L568" s="54"/>
      <c r="M568" s="59"/>
      <c r="N568" s="27"/>
      <c r="O568" s="26"/>
      <c r="P568" s="26"/>
      <c r="Q568" s="57"/>
    </row>
    <row r="569" spans="1:17" x14ac:dyDescent="0.25">
      <c r="A569" s="5"/>
      <c r="B569" s="6"/>
      <c r="C569" s="5"/>
      <c r="D569" s="52"/>
      <c r="E569" s="5"/>
      <c r="F569" s="1"/>
      <c r="K569" s="54"/>
      <c r="L569" s="54"/>
      <c r="M569" s="59"/>
      <c r="N569" s="27"/>
      <c r="O569" s="26"/>
      <c r="P569" s="26"/>
      <c r="Q569" s="57"/>
    </row>
    <row r="570" spans="1:17" x14ac:dyDescent="0.25">
      <c r="A570" s="5"/>
      <c r="B570" s="6"/>
      <c r="C570" s="5"/>
      <c r="D570" s="52"/>
      <c r="E570" s="5"/>
      <c r="F570" s="1"/>
      <c r="K570" s="54"/>
      <c r="L570" s="54"/>
      <c r="M570" s="59"/>
      <c r="N570" s="27"/>
      <c r="O570" s="26"/>
      <c r="P570" s="26"/>
      <c r="Q570" s="57"/>
    </row>
    <row r="571" spans="1:17" x14ac:dyDescent="0.25">
      <c r="A571" s="5"/>
      <c r="B571" s="6"/>
      <c r="C571" s="5"/>
      <c r="D571" s="52"/>
      <c r="E571" s="5"/>
      <c r="F571" s="1"/>
      <c r="K571" s="54"/>
      <c r="L571" s="54"/>
      <c r="M571" s="59"/>
      <c r="N571" s="27"/>
      <c r="O571" s="26"/>
      <c r="P571" s="26"/>
      <c r="Q571" s="57"/>
    </row>
    <row r="572" spans="1:17" x14ac:dyDescent="0.25">
      <c r="A572" s="5"/>
      <c r="B572" s="6"/>
      <c r="C572" s="5"/>
      <c r="D572" s="52"/>
      <c r="E572" s="5"/>
      <c r="F572" s="1"/>
      <c r="K572" s="54"/>
      <c r="L572" s="54"/>
      <c r="M572" s="59"/>
      <c r="N572" s="27"/>
      <c r="O572" s="26"/>
      <c r="P572" s="26"/>
      <c r="Q572" s="57"/>
    </row>
    <row r="573" spans="1:17" x14ac:dyDescent="0.25">
      <c r="A573" s="5"/>
      <c r="B573" s="6"/>
      <c r="C573" s="5"/>
      <c r="D573" s="52"/>
      <c r="E573" s="5"/>
      <c r="F573" s="1"/>
      <c r="K573" s="54"/>
      <c r="L573" s="54"/>
      <c r="M573" s="59"/>
      <c r="N573" s="27"/>
      <c r="O573" s="26"/>
      <c r="P573" s="26"/>
      <c r="Q573" s="57"/>
    </row>
    <row r="574" spans="1:17" x14ac:dyDescent="0.25">
      <c r="A574" s="5"/>
      <c r="B574" s="6"/>
      <c r="C574" s="5"/>
      <c r="D574" s="52"/>
      <c r="E574" s="5"/>
      <c r="F574" s="1"/>
      <c r="K574" s="54"/>
      <c r="L574" s="54"/>
      <c r="M574" s="59"/>
      <c r="N574" s="27"/>
      <c r="O574" s="26"/>
      <c r="P574" s="26"/>
      <c r="Q574" s="57"/>
    </row>
    <row r="575" spans="1:17" x14ac:dyDescent="0.25">
      <c r="A575" s="5"/>
      <c r="B575" s="6"/>
      <c r="C575" s="5"/>
      <c r="D575" s="52"/>
      <c r="E575" s="5"/>
      <c r="F575" s="1"/>
      <c r="K575" s="54"/>
      <c r="L575" s="54"/>
      <c r="M575" s="59"/>
      <c r="N575" s="27"/>
      <c r="O575" s="26"/>
      <c r="P575" s="26"/>
      <c r="Q575" s="57"/>
    </row>
    <row r="576" spans="1:17" x14ac:dyDescent="0.25">
      <c r="A576" s="5"/>
      <c r="B576" s="6"/>
      <c r="C576" s="5"/>
      <c r="D576" s="52"/>
      <c r="E576" s="5"/>
      <c r="F576" s="1"/>
      <c r="K576" s="54"/>
      <c r="L576" s="54"/>
      <c r="M576" s="59"/>
      <c r="N576" s="27"/>
      <c r="O576" s="26"/>
      <c r="P576" s="26"/>
      <c r="Q576" s="57"/>
    </row>
    <row r="577" spans="1:17" x14ac:dyDescent="0.25">
      <c r="A577" s="5"/>
      <c r="B577" s="6"/>
      <c r="C577" s="5"/>
      <c r="D577" s="52"/>
      <c r="E577" s="5"/>
      <c r="F577" s="1"/>
      <c r="K577" s="54"/>
      <c r="L577" s="54"/>
      <c r="M577" s="59"/>
      <c r="N577" s="27"/>
      <c r="O577" s="26"/>
      <c r="P577" s="26"/>
      <c r="Q577" s="57"/>
    </row>
    <row r="578" spans="1:17" x14ac:dyDescent="0.25">
      <c r="A578" s="5"/>
      <c r="B578" s="6"/>
      <c r="C578" s="5"/>
      <c r="D578" s="52"/>
      <c r="E578" s="5"/>
      <c r="F578" s="1"/>
      <c r="K578" s="54"/>
      <c r="L578" s="54"/>
      <c r="M578" s="59"/>
      <c r="N578" s="27"/>
      <c r="O578" s="26"/>
      <c r="P578" s="26"/>
      <c r="Q578" s="57"/>
    </row>
    <row r="579" spans="1:17" x14ac:dyDescent="0.25">
      <c r="A579" s="5"/>
      <c r="B579" s="6"/>
      <c r="C579" s="5"/>
      <c r="D579" s="52"/>
      <c r="E579" s="5"/>
      <c r="F579" s="1"/>
      <c r="K579" s="54"/>
      <c r="L579" s="54"/>
      <c r="M579" s="59"/>
      <c r="N579" s="27"/>
      <c r="O579" s="26"/>
      <c r="P579" s="26"/>
      <c r="Q579" s="57"/>
    </row>
    <row r="580" spans="1:17" x14ac:dyDescent="0.25">
      <c r="A580" s="5"/>
      <c r="B580" s="6"/>
      <c r="C580" s="5"/>
      <c r="D580" s="52"/>
      <c r="E580" s="5"/>
      <c r="F580" s="1"/>
      <c r="K580" s="54"/>
      <c r="L580" s="54"/>
      <c r="M580" s="59"/>
      <c r="N580" s="27"/>
      <c r="O580" s="26"/>
      <c r="P580" s="26"/>
      <c r="Q580" s="57"/>
    </row>
    <row r="581" spans="1:17" x14ac:dyDescent="0.25">
      <c r="A581" s="5"/>
      <c r="B581" s="6"/>
      <c r="C581" s="5"/>
      <c r="D581" s="52"/>
      <c r="E581" s="5"/>
      <c r="F581" s="1"/>
      <c r="K581" s="54"/>
      <c r="L581" s="54"/>
      <c r="M581" s="59"/>
      <c r="N581" s="27"/>
      <c r="O581" s="26"/>
      <c r="P581" s="26"/>
      <c r="Q581" s="57"/>
    </row>
    <row r="582" spans="1:17" x14ac:dyDescent="0.25">
      <c r="A582" s="5"/>
      <c r="B582" s="6"/>
      <c r="C582" s="5"/>
      <c r="D582" s="52"/>
      <c r="E582" s="5"/>
      <c r="F582" s="1"/>
      <c r="K582" s="54"/>
      <c r="L582" s="54"/>
      <c r="M582" s="59"/>
      <c r="N582" s="27"/>
      <c r="O582" s="26"/>
      <c r="P582" s="26"/>
      <c r="Q582" s="57"/>
    </row>
    <row r="583" spans="1:17" x14ac:dyDescent="0.25">
      <c r="A583" s="5"/>
      <c r="B583" s="6"/>
      <c r="C583" s="5"/>
      <c r="D583" s="52"/>
      <c r="E583" s="5"/>
      <c r="F583" s="1"/>
      <c r="K583" s="54"/>
      <c r="L583" s="54"/>
      <c r="M583" s="59"/>
      <c r="N583" s="27"/>
      <c r="O583" s="26"/>
      <c r="P583" s="26"/>
      <c r="Q583" s="57"/>
    </row>
    <row r="584" spans="1:17" x14ac:dyDescent="0.25">
      <c r="A584" s="5"/>
      <c r="B584" s="6"/>
      <c r="C584" s="5"/>
      <c r="D584" s="52"/>
      <c r="E584" s="5"/>
      <c r="F584" s="1"/>
      <c r="K584" s="54"/>
      <c r="L584" s="54"/>
      <c r="M584" s="59"/>
      <c r="N584" s="27"/>
      <c r="O584" s="26"/>
      <c r="P584" s="26"/>
      <c r="Q584" s="57"/>
    </row>
    <row r="585" spans="1:17" x14ac:dyDescent="0.25">
      <c r="A585" s="5"/>
      <c r="B585" s="6"/>
      <c r="C585" s="5"/>
      <c r="D585" s="52"/>
      <c r="E585" s="5"/>
      <c r="F585" s="1"/>
      <c r="K585" s="54"/>
      <c r="L585" s="54"/>
      <c r="M585" s="59"/>
      <c r="N585" s="27"/>
      <c r="O585" s="26"/>
      <c r="P585" s="26"/>
      <c r="Q585" s="57"/>
    </row>
    <row r="586" spans="1:17" x14ac:dyDescent="0.25">
      <c r="A586" s="5"/>
      <c r="B586" s="6"/>
      <c r="C586" s="5"/>
      <c r="D586" s="52"/>
      <c r="E586" s="5"/>
      <c r="F586" s="1"/>
      <c r="K586" s="54"/>
      <c r="L586" s="54"/>
      <c r="M586" s="59"/>
      <c r="N586" s="27"/>
      <c r="O586" s="26"/>
      <c r="P586" s="26"/>
      <c r="Q586" s="57"/>
    </row>
    <row r="587" spans="1:17" x14ac:dyDescent="0.25">
      <c r="A587" s="5"/>
      <c r="B587" s="6"/>
      <c r="C587" s="5"/>
      <c r="D587" s="52"/>
      <c r="E587" s="5"/>
      <c r="F587" s="1"/>
      <c r="K587" s="54"/>
      <c r="L587" s="54"/>
      <c r="M587" s="59"/>
      <c r="N587" s="27"/>
      <c r="O587" s="26"/>
      <c r="P587" s="26"/>
      <c r="Q587" s="57"/>
    </row>
    <row r="588" spans="1:17" x14ac:dyDescent="0.25">
      <c r="A588" s="5"/>
      <c r="B588" s="6"/>
      <c r="C588" s="5"/>
      <c r="D588" s="52"/>
      <c r="E588" s="5"/>
      <c r="F588" s="1"/>
      <c r="K588" s="54"/>
      <c r="L588" s="54"/>
      <c r="M588" s="59"/>
      <c r="N588" s="27"/>
      <c r="O588" s="26"/>
      <c r="P588" s="26"/>
      <c r="Q588" s="57"/>
    </row>
    <row r="589" spans="1:17" x14ac:dyDescent="0.25">
      <c r="A589" s="5"/>
      <c r="B589" s="6"/>
      <c r="C589" s="5"/>
      <c r="D589" s="52"/>
      <c r="E589" s="5"/>
      <c r="F589" s="1"/>
      <c r="K589" s="54"/>
      <c r="L589" s="54"/>
      <c r="M589" s="59"/>
      <c r="N589" s="27"/>
      <c r="O589" s="26"/>
      <c r="P589" s="26"/>
      <c r="Q589" s="57"/>
    </row>
    <row r="590" spans="1:17" x14ac:dyDescent="0.25">
      <c r="A590" s="5"/>
      <c r="B590" s="6"/>
      <c r="C590" s="5"/>
      <c r="D590" s="52"/>
      <c r="E590" s="5"/>
      <c r="F590" s="1"/>
      <c r="K590" s="54"/>
      <c r="L590" s="54"/>
      <c r="M590" s="59"/>
      <c r="N590" s="27"/>
      <c r="O590" s="26"/>
      <c r="P590" s="26"/>
      <c r="Q590" s="57"/>
    </row>
    <row r="591" spans="1:17" x14ac:dyDescent="0.25">
      <c r="A591" s="5"/>
      <c r="B591" s="6"/>
      <c r="C591" s="5"/>
      <c r="D591" s="52"/>
      <c r="E591" s="5"/>
      <c r="F591" s="1"/>
      <c r="K591" s="54"/>
      <c r="L591" s="54"/>
      <c r="M591" s="59"/>
      <c r="N591" s="27"/>
      <c r="O591" s="26"/>
      <c r="P591" s="26"/>
      <c r="Q591" s="57"/>
    </row>
    <row r="592" spans="1:17" x14ac:dyDescent="0.25">
      <c r="A592" s="5"/>
      <c r="B592" s="6"/>
      <c r="C592" s="5"/>
      <c r="D592" s="52"/>
      <c r="E592" s="5"/>
      <c r="F592" s="1"/>
      <c r="K592" s="54"/>
      <c r="L592" s="54"/>
      <c r="M592" s="59"/>
      <c r="N592" s="27"/>
      <c r="O592" s="26"/>
      <c r="P592" s="26"/>
      <c r="Q592" s="57"/>
    </row>
    <row r="593" spans="1:17" x14ac:dyDescent="0.25">
      <c r="A593" s="5"/>
      <c r="B593" s="6"/>
      <c r="C593" s="5"/>
      <c r="D593" s="52"/>
      <c r="E593" s="5"/>
      <c r="F593" s="1"/>
      <c r="K593" s="54"/>
      <c r="L593" s="54"/>
      <c r="M593" s="59"/>
      <c r="N593" s="27"/>
      <c r="O593" s="26"/>
      <c r="P593" s="26"/>
      <c r="Q593" s="57"/>
    </row>
    <row r="594" spans="1:17" x14ac:dyDescent="0.25">
      <c r="A594" s="5"/>
      <c r="B594" s="6"/>
      <c r="C594" s="5"/>
      <c r="D594" s="52"/>
      <c r="E594" s="5"/>
      <c r="F594" s="1"/>
      <c r="K594" s="54"/>
      <c r="L594" s="54"/>
      <c r="M594" s="59"/>
      <c r="N594" s="27"/>
      <c r="O594" s="26"/>
      <c r="P594" s="26"/>
      <c r="Q594" s="57"/>
    </row>
    <row r="595" spans="1:17" x14ac:dyDescent="0.25">
      <c r="A595" s="5"/>
      <c r="B595" s="6"/>
      <c r="C595" s="5"/>
      <c r="D595" s="52"/>
      <c r="E595" s="5"/>
      <c r="F595" s="1"/>
      <c r="K595" s="54"/>
      <c r="L595" s="54"/>
      <c r="M595" s="59"/>
      <c r="N595" s="27"/>
      <c r="O595" s="26"/>
      <c r="P595" s="26"/>
      <c r="Q595" s="57"/>
    </row>
    <row r="596" spans="1:17" x14ac:dyDescent="0.25">
      <c r="A596" s="5"/>
      <c r="B596" s="6"/>
      <c r="C596" s="5"/>
      <c r="D596" s="52"/>
      <c r="E596" s="5"/>
      <c r="F596" s="1"/>
      <c r="K596" s="54"/>
      <c r="L596" s="54"/>
      <c r="M596" s="59"/>
      <c r="N596" s="27"/>
      <c r="O596" s="26"/>
      <c r="P596" s="26"/>
      <c r="Q596" s="57"/>
    </row>
    <row r="597" spans="1:17" x14ac:dyDescent="0.25">
      <c r="A597" s="5"/>
      <c r="B597" s="6"/>
      <c r="C597" s="5"/>
      <c r="D597" s="52"/>
      <c r="E597" s="5"/>
      <c r="F597" s="1"/>
      <c r="K597" s="54"/>
      <c r="L597" s="54"/>
      <c r="M597" s="59"/>
      <c r="N597" s="27"/>
      <c r="O597" s="26"/>
      <c r="P597" s="26"/>
      <c r="Q597" s="57"/>
    </row>
    <row r="598" spans="1:17" x14ac:dyDescent="0.25">
      <c r="A598" s="5"/>
      <c r="B598" s="6"/>
      <c r="C598" s="5"/>
      <c r="D598" s="52"/>
      <c r="E598" s="5"/>
      <c r="F598" s="1"/>
      <c r="K598" s="54"/>
      <c r="L598" s="54"/>
      <c r="M598" s="59"/>
      <c r="N598" s="27"/>
      <c r="O598" s="26"/>
      <c r="P598" s="26"/>
      <c r="Q598" s="57"/>
    </row>
    <row r="599" spans="1:17" x14ac:dyDescent="0.25">
      <c r="A599" s="5"/>
      <c r="B599" s="6"/>
      <c r="C599" s="5"/>
      <c r="D599" s="52"/>
      <c r="E599" s="5"/>
      <c r="F599" s="1"/>
      <c r="K599" s="54"/>
      <c r="L599" s="54"/>
      <c r="M599" s="59"/>
      <c r="N599" s="27"/>
      <c r="O599" s="26"/>
      <c r="P599" s="26"/>
      <c r="Q599" s="57"/>
    </row>
    <row r="600" spans="1:17" x14ac:dyDescent="0.25">
      <c r="A600" s="5"/>
      <c r="B600" s="6"/>
      <c r="C600" s="5"/>
      <c r="D600" s="52"/>
      <c r="E600" s="5"/>
      <c r="F600" s="1"/>
      <c r="K600" s="54"/>
      <c r="L600" s="54"/>
      <c r="M600" s="59"/>
      <c r="N600" s="27"/>
      <c r="O600" s="26"/>
      <c r="P600" s="26"/>
      <c r="Q600" s="57"/>
    </row>
    <row r="601" spans="1:17" x14ac:dyDescent="0.25">
      <c r="A601" s="5"/>
      <c r="B601" s="6"/>
      <c r="C601" s="5"/>
      <c r="D601" s="52"/>
      <c r="E601" s="5"/>
      <c r="F601" s="1"/>
      <c r="K601" s="54"/>
      <c r="L601" s="54"/>
      <c r="M601" s="59"/>
      <c r="N601" s="27"/>
      <c r="O601" s="26"/>
      <c r="P601" s="26"/>
      <c r="Q601" s="57"/>
    </row>
    <row r="602" spans="1:17" x14ac:dyDescent="0.25">
      <c r="A602" s="5"/>
      <c r="B602" s="6"/>
      <c r="C602" s="5"/>
      <c r="D602" s="52"/>
      <c r="E602" s="5"/>
      <c r="F602" s="1"/>
      <c r="K602" s="54"/>
      <c r="L602" s="54"/>
      <c r="M602" s="59"/>
      <c r="N602" s="27"/>
      <c r="O602" s="26"/>
      <c r="P602" s="26"/>
      <c r="Q602" s="57"/>
    </row>
    <row r="603" spans="1:17" x14ac:dyDescent="0.25">
      <c r="A603" s="5"/>
      <c r="B603" s="6"/>
      <c r="C603" s="5"/>
      <c r="D603" s="52"/>
      <c r="E603" s="5"/>
      <c r="F603" s="1"/>
      <c r="K603" s="54"/>
      <c r="L603" s="54"/>
      <c r="M603" s="59"/>
      <c r="N603" s="27"/>
      <c r="O603" s="26"/>
      <c r="P603" s="26"/>
      <c r="Q603" s="57"/>
    </row>
    <row r="604" spans="1:17" x14ac:dyDescent="0.25">
      <c r="A604" s="5"/>
      <c r="B604" s="6"/>
      <c r="C604" s="5"/>
      <c r="D604" s="52"/>
      <c r="E604" s="5"/>
      <c r="F604" s="1"/>
      <c r="K604" s="54"/>
      <c r="L604" s="54"/>
      <c r="M604" s="59"/>
      <c r="N604" s="27"/>
      <c r="O604" s="26"/>
      <c r="P604" s="26"/>
      <c r="Q604" s="57"/>
    </row>
    <row r="605" spans="1:17" x14ac:dyDescent="0.25">
      <c r="A605" s="5"/>
      <c r="B605" s="6"/>
      <c r="C605" s="5"/>
      <c r="D605" s="52"/>
      <c r="E605" s="5"/>
      <c r="F605" s="1"/>
      <c r="K605" s="54"/>
      <c r="L605" s="54"/>
      <c r="M605" s="59"/>
      <c r="N605" s="27"/>
      <c r="O605" s="26"/>
      <c r="P605" s="26"/>
      <c r="Q605" s="57"/>
    </row>
    <row r="606" spans="1:17" x14ac:dyDescent="0.25">
      <c r="A606" s="5"/>
      <c r="B606" s="6"/>
      <c r="C606" s="5"/>
      <c r="D606" s="52"/>
      <c r="E606" s="5"/>
      <c r="F606" s="1"/>
      <c r="K606" s="54"/>
      <c r="L606" s="54"/>
      <c r="M606" s="59"/>
      <c r="N606" s="27"/>
      <c r="O606" s="26"/>
      <c r="P606" s="26"/>
      <c r="Q606" s="57"/>
    </row>
    <row r="607" spans="1:17" x14ac:dyDescent="0.25">
      <c r="A607" s="5"/>
      <c r="B607" s="6"/>
      <c r="C607" s="5"/>
      <c r="D607" s="52"/>
      <c r="E607" s="5"/>
      <c r="F607" s="1"/>
      <c r="K607" s="54"/>
      <c r="L607" s="54"/>
      <c r="M607" s="59"/>
      <c r="N607" s="27"/>
      <c r="O607" s="26"/>
      <c r="P607" s="26"/>
      <c r="Q607" s="57"/>
    </row>
    <row r="608" spans="1:17" x14ac:dyDescent="0.25">
      <c r="A608" s="5"/>
      <c r="B608" s="6"/>
      <c r="C608" s="5"/>
      <c r="D608" s="52"/>
      <c r="E608" s="5"/>
      <c r="F608" s="1"/>
      <c r="K608" s="54"/>
      <c r="L608" s="54"/>
      <c r="M608" s="59"/>
      <c r="N608" s="27"/>
      <c r="O608" s="26"/>
      <c r="P608" s="26"/>
      <c r="Q608" s="57"/>
    </row>
    <row r="609" spans="1:17" x14ac:dyDescent="0.25">
      <c r="A609" s="5"/>
      <c r="B609" s="6"/>
      <c r="C609" s="5"/>
      <c r="D609" s="52"/>
      <c r="E609" s="5"/>
      <c r="F609" s="1"/>
      <c r="K609" s="54"/>
      <c r="L609" s="54"/>
      <c r="M609" s="59"/>
      <c r="N609" s="27"/>
      <c r="O609" s="26"/>
      <c r="P609" s="26"/>
      <c r="Q609" s="57"/>
    </row>
    <row r="610" spans="1:17" x14ac:dyDescent="0.25">
      <c r="A610" s="5"/>
      <c r="B610" s="6"/>
      <c r="C610" s="5"/>
      <c r="D610" s="52"/>
      <c r="E610" s="5"/>
      <c r="F610" s="1"/>
      <c r="K610" s="54"/>
      <c r="L610" s="54"/>
      <c r="M610" s="59"/>
      <c r="N610" s="27"/>
      <c r="O610" s="26"/>
      <c r="P610" s="26"/>
      <c r="Q610" s="57"/>
    </row>
    <row r="611" spans="1:17" x14ac:dyDescent="0.25">
      <c r="A611" s="5"/>
      <c r="B611" s="6"/>
      <c r="C611" s="5"/>
      <c r="D611" s="52"/>
      <c r="E611" s="5"/>
      <c r="F611" s="1"/>
      <c r="K611" s="54"/>
      <c r="L611" s="54"/>
      <c r="M611" s="59"/>
      <c r="N611" s="27"/>
      <c r="O611" s="26"/>
      <c r="P611" s="26"/>
      <c r="Q611" s="57"/>
    </row>
    <row r="612" spans="1:17" x14ac:dyDescent="0.25">
      <c r="A612" s="5"/>
      <c r="B612" s="6"/>
      <c r="C612" s="5"/>
      <c r="D612" s="52"/>
      <c r="E612" s="5"/>
      <c r="F612" s="1"/>
      <c r="K612" s="54"/>
      <c r="L612" s="54"/>
      <c r="M612" s="59"/>
      <c r="N612" s="27"/>
      <c r="O612" s="26"/>
      <c r="P612" s="26"/>
      <c r="Q612" s="57"/>
    </row>
    <row r="613" spans="1:17" x14ac:dyDescent="0.25">
      <c r="A613" s="5"/>
      <c r="B613" s="6"/>
      <c r="C613" s="5"/>
      <c r="D613" s="52"/>
      <c r="E613" s="5"/>
      <c r="F613" s="1"/>
      <c r="K613" s="54"/>
      <c r="L613" s="54"/>
      <c r="M613" s="59"/>
      <c r="N613" s="27"/>
      <c r="O613" s="26"/>
      <c r="P613" s="26"/>
      <c r="Q613" s="57"/>
    </row>
    <row r="614" spans="1:17" x14ac:dyDescent="0.25">
      <c r="A614" s="5"/>
      <c r="B614" s="6"/>
      <c r="C614" s="5"/>
      <c r="D614" s="52"/>
      <c r="E614" s="5"/>
      <c r="F614" s="1"/>
      <c r="K614" s="54"/>
      <c r="L614" s="54"/>
      <c r="M614" s="59"/>
      <c r="N614" s="27"/>
      <c r="O614" s="26"/>
      <c r="P614" s="26"/>
      <c r="Q614" s="57"/>
    </row>
    <row r="615" spans="1:17" x14ac:dyDescent="0.25">
      <c r="A615" s="5"/>
      <c r="B615" s="6"/>
      <c r="C615" s="5"/>
      <c r="D615" s="52"/>
      <c r="E615" s="5"/>
      <c r="F615" s="1"/>
      <c r="K615" s="54"/>
      <c r="L615" s="54"/>
      <c r="M615" s="59"/>
      <c r="N615" s="27"/>
      <c r="O615" s="26"/>
      <c r="P615" s="26"/>
      <c r="Q615" s="57"/>
    </row>
    <row r="616" spans="1:17" x14ac:dyDescent="0.25">
      <c r="A616" s="5"/>
      <c r="B616" s="6"/>
      <c r="C616" s="5"/>
      <c r="D616" s="52"/>
      <c r="E616" s="5"/>
      <c r="F616" s="1"/>
      <c r="K616" s="54"/>
      <c r="L616" s="54"/>
      <c r="M616" s="59"/>
      <c r="N616" s="27"/>
      <c r="O616" s="26"/>
      <c r="P616" s="26"/>
      <c r="Q616" s="57"/>
    </row>
    <row r="617" spans="1:17" x14ac:dyDescent="0.25">
      <c r="A617" s="5"/>
      <c r="B617" s="6"/>
      <c r="C617" s="5"/>
      <c r="D617" s="52"/>
      <c r="E617" s="5"/>
      <c r="F617" s="1"/>
      <c r="K617" s="54"/>
      <c r="L617" s="54"/>
      <c r="M617" s="59"/>
      <c r="N617" s="27"/>
      <c r="O617" s="26"/>
      <c r="P617" s="26"/>
      <c r="Q617" s="57"/>
    </row>
    <row r="618" spans="1:17" x14ac:dyDescent="0.25">
      <c r="A618" s="5"/>
      <c r="B618" s="6"/>
      <c r="C618" s="5"/>
      <c r="D618" s="52"/>
      <c r="E618" s="5"/>
      <c r="F618" s="1"/>
      <c r="K618" s="54"/>
      <c r="L618" s="54"/>
      <c r="M618" s="59"/>
      <c r="N618" s="27"/>
      <c r="O618" s="26"/>
      <c r="P618" s="26"/>
      <c r="Q618" s="57"/>
    </row>
    <row r="619" spans="1:17" x14ac:dyDescent="0.25">
      <c r="A619" s="5"/>
      <c r="B619" s="6"/>
      <c r="C619" s="5"/>
      <c r="D619" s="52"/>
      <c r="E619" s="5"/>
      <c r="F619" s="1"/>
      <c r="K619" s="54"/>
      <c r="L619" s="54"/>
      <c r="M619" s="59"/>
      <c r="N619" s="27"/>
      <c r="O619" s="26"/>
      <c r="P619" s="26"/>
      <c r="Q619" s="57"/>
    </row>
    <row r="620" spans="1:17" x14ac:dyDescent="0.25">
      <c r="A620" s="5"/>
      <c r="B620" s="6"/>
      <c r="C620" s="5"/>
      <c r="D620" s="52"/>
      <c r="E620" s="5"/>
      <c r="F620" s="1"/>
      <c r="K620" s="54"/>
      <c r="L620" s="54"/>
      <c r="M620" s="59"/>
      <c r="N620" s="27"/>
      <c r="O620" s="26"/>
      <c r="P620" s="26"/>
      <c r="Q620" s="57"/>
    </row>
    <row r="621" spans="1:17" x14ac:dyDescent="0.25">
      <c r="A621" s="5"/>
      <c r="B621" s="6"/>
      <c r="C621" s="5"/>
      <c r="D621" s="52"/>
      <c r="E621" s="5"/>
      <c r="F621" s="1"/>
      <c r="K621" s="54"/>
      <c r="L621" s="54"/>
      <c r="M621" s="59"/>
      <c r="N621" s="27"/>
      <c r="O621" s="26"/>
      <c r="P621" s="26"/>
      <c r="Q621" s="57"/>
    </row>
    <row r="622" spans="1:17" x14ac:dyDescent="0.25">
      <c r="A622" s="5"/>
      <c r="B622" s="6"/>
      <c r="C622" s="5"/>
      <c r="D622" s="52"/>
      <c r="E622" s="5"/>
      <c r="F622" s="1"/>
      <c r="K622" s="54"/>
      <c r="L622" s="54"/>
      <c r="M622" s="59"/>
      <c r="N622" s="27"/>
      <c r="O622" s="26"/>
      <c r="P622" s="26"/>
      <c r="Q622" s="57"/>
    </row>
    <row r="623" spans="1:17" x14ac:dyDescent="0.25">
      <c r="A623" s="5"/>
      <c r="B623" s="6"/>
      <c r="C623" s="5"/>
      <c r="D623" s="52"/>
      <c r="E623" s="5"/>
      <c r="F623" s="1"/>
      <c r="K623" s="54"/>
      <c r="L623" s="54"/>
      <c r="M623" s="59"/>
      <c r="N623" s="27"/>
      <c r="O623" s="26"/>
      <c r="P623" s="26"/>
      <c r="Q623" s="57"/>
    </row>
    <row r="624" spans="1:17" x14ac:dyDescent="0.25">
      <c r="A624" s="5"/>
      <c r="B624" s="6"/>
      <c r="C624" s="5"/>
      <c r="D624" s="52"/>
      <c r="E624" s="5"/>
      <c r="F624" s="1"/>
      <c r="K624" s="54"/>
      <c r="L624" s="54"/>
      <c r="M624" s="59"/>
      <c r="N624" s="27"/>
      <c r="O624" s="26"/>
      <c r="P624" s="26"/>
      <c r="Q624" s="57"/>
    </row>
    <row r="625" spans="1:17" x14ac:dyDescent="0.25">
      <c r="A625" s="5"/>
      <c r="B625" s="6"/>
      <c r="C625" s="5"/>
      <c r="D625" s="52"/>
      <c r="E625" s="5"/>
      <c r="F625" s="1"/>
      <c r="K625" s="54"/>
      <c r="L625" s="54"/>
      <c r="M625" s="59"/>
      <c r="N625" s="27"/>
      <c r="O625" s="26"/>
      <c r="P625" s="26"/>
      <c r="Q625" s="57"/>
    </row>
    <row r="626" spans="1:17" x14ac:dyDescent="0.25">
      <c r="A626" s="5"/>
      <c r="B626" s="6"/>
      <c r="C626" s="5"/>
      <c r="D626" s="52"/>
      <c r="E626" s="5"/>
      <c r="F626" s="1"/>
      <c r="K626" s="54"/>
      <c r="L626" s="54"/>
      <c r="M626" s="59"/>
      <c r="N626" s="27"/>
      <c r="O626" s="26"/>
      <c r="P626" s="26"/>
      <c r="Q626" s="57"/>
    </row>
    <row r="627" spans="1:17" x14ac:dyDescent="0.25">
      <c r="A627" s="5"/>
      <c r="B627" s="6"/>
      <c r="C627" s="5"/>
      <c r="D627" s="52"/>
      <c r="E627" s="5"/>
      <c r="F627" s="1"/>
      <c r="K627" s="54"/>
      <c r="L627" s="54"/>
      <c r="M627" s="59"/>
      <c r="N627" s="27"/>
      <c r="O627" s="26"/>
      <c r="P627" s="26"/>
      <c r="Q627" s="57"/>
    </row>
    <row r="628" spans="1:17" x14ac:dyDescent="0.25">
      <c r="A628" s="5"/>
      <c r="B628" s="6"/>
      <c r="C628" s="5"/>
      <c r="D628" s="52"/>
      <c r="E628" s="5"/>
      <c r="F628" s="1"/>
      <c r="K628" s="54"/>
      <c r="L628" s="54"/>
      <c r="M628" s="59"/>
      <c r="N628" s="27"/>
      <c r="O628" s="26"/>
      <c r="P628" s="26"/>
      <c r="Q628" s="57"/>
    </row>
    <row r="629" spans="1:17" x14ac:dyDescent="0.25">
      <c r="A629" s="5"/>
      <c r="B629" s="6"/>
      <c r="C629" s="5"/>
      <c r="D629" s="52"/>
      <c r="E629" s="5"/>
      <c r="F629" s="1"/>
      <c r="K629" s="54"/>
      <c r="L629" s="54"/>
      <c r="M629" s="59"/>
      <c r="N629" s="27"/>
      <c r="O629" s="26"/>
      <c r="P629" s="26"/>
      <c r="Q629" s="57"/>
    </row>
    <row r="630" spans="1:17" x14ac:dyDescent="0.25">
      <c r="A630" s="5"/>
      <c r="B630" s="6"/>
      <c r="C630" s="5"/>
      <c r="D630" s="52"/>
      <c r="E630" s="5"/>
      <c r="F630" s="1"/>
      <c r="K630" s="54"/>
      <c r="L630" s="54"/>
      <c r="M630" s="59"/>
      <c r="N630" s="27"/>
      <c r="O630" s="26"/>
      <c r="P630" s="26"/>
      <c r="Q630" s="57"/>
    </row>
    <row r="631" spans="1:17" x14ac:dyDescent="0.25">
      <c r="A631" s="5"/>
      <c r="B631" s="6"/>
      <c r="C631" s="5"/>
      <c r="D631" s="52"/>
      <c r="E631" s="5"/>
      <c r="F631" s="1"/>
      <c r="K631" s="54"/>
      <c r="L631" s="54"/>
      <c r="M631" s="59"/>
      <c r="N631" s="27"/>
      <c r="O631" s="26"/>
      <c r="P631" s="26"/>
      <c r="Q631" s="57"/>
    </row>
    <row r="632" spans="1:17" x14ac:dyDescent="0.25">
      <c r="A632" s="5"/>
      <c r="B632" s="6"/>
      <c r="C632" s="5"/>
      <c r="D632" s="52"/>
      <c r="E632" s="5"/>
      <c r="F632" s="1"/>
      <c r="K632" s="54"/>
      <c r="L632" s="54"/>
      <c r="M632" s="59"/>
      <c r="N632" s="27"/>
      <c r="O632" s="26"/>
      <c r="P632" s="26"/>
      <c r="Q632" s="57"/>
    </row>
    <row r="633" spans="1:17" x14ac:dyDescent="0.25">
      <c r="A633" s="5"/>
      <c r="B633" s="6"/>
      <c r="C633" s="5"/>
      <c r="D633" s="52"/>
      <c r="E633" s="5"/>
      <c r="F633" s="1"/>
      <c r="K633" s="54"/>
      <c r="L633" s="54"/>
      <c r="M633" s="59"/>
      <c r="N633" s="27"/>
      <c r="O633" s="26"/>
      <c r="P633" s="26"/>
      <c r="Q633" s="57"/>
    </row>
    <row r="634" spans="1:17" x14ac:dyDescent="0.25">
      <c r="A634" s="5"/>
      <c r="B634" s="6"/>
      <c r="C634" s="5"/>
      <c r="D634" s="52"/>
      <c r="E634" s="5"/>
      <c r="F634" s="1"/>
      <c r="K634" s="54"/>
      <c r="L634" s="54"/>
      <c r="M634" s="59"/>
      <c r="N634" s="27"/>
      <c r="O634" s="26"/>
      <c r="P634" s="26"/>
      <c r="Q634" s="57"/>
    </row>
    <row r="635" spans="1:17" x14ac:dyDescent="0.25">
      <c r="A635" s="5"/>
      <c r="B635" s="6"/>
      <c r="C635" s="5"/>
      <c r="D635" s="52"/>
      <c r="E635" s="5"/>
      <c r="F635" s="1"/>
      <c r="K635" s="54"/>
      <c r="L635" s="54"/>
      <c r="M635" s="59"/>
      <c r="N635" s="27"/>
      <c r="O635" s="26"/>
      <c r="P635" s="26"/>
      <c r="Q635" s="57"/>
    </row>
    <row r="636" spans="1:17" x14ac:dyDescent="0.25">
      <c r="A636" s="5"/>
      <c r="B636" s="6"/>
      <c r="C636" s="5"/>
      <c r="D636" s="52"/>
      <c r="E636" s="5"/>
      <c r="F636" s="1"/>
      <c r="K636" s="54"/>
      <c r="L636" s="54"/>
      <c r="M636" s="59"/>
      <c r="N636" s="27"/>
      <c r="O636" s="26"/>
      <c r="P636" s="26"/>
      <c r="Q636" s="57"/>
    </row>
    <row r="637" spans="1:17" x14ac:dyDescent="0.25">
      <c r="A637" s="5"/>
      <c r="B637" s="6"/>
      <c r="C637" s="5"/>
      <c r="D637" s="52"/>
      <c r="E637" s="5"/>
      <c r="F637" s="1"/>
      <c r="K637" s="54"/>
      <c r="L637" s="54"/>
      <c r="M637" s="59"/>
      <c r="N637" s="27"/>
      <c r="O637" s="26"/>
      <c r="P637" s="26"/>
      <c r="Q637" s="57"/>
    </row>
    <row r="638" spans="1:17" x14ac:dyDescent="0.25">
      <c r="A638" s="5"/>
      <c r="B638" s="6"/>
      <c r="C638" s="5"/>
      <c r="D638" s="52"/>
      <c r="E638" s="5"/>
      <c r="F638" s="1"/>
      <c r="K638" s="54"/>
      <c r="L638" s="54"/>
      <c r="M638" s="59"/>
      <c r="N638" s="27"/>
      <c r="O638" s="26"/>
      <c r="P638" s="26"/>
      <c r="Q638" s="57"/>
    </row>
    <row r="639" spans="1:17" x14ac:dyDescent="0.25">
      <c r="A639" s="5"/>
      <c r="B639" s="6"/>
      <c r="C639" s="5"/>
      <c r="D639" s="52"/>
      <c r="E639" s="5"/>
      <c r="F639" s="1"/>
      <c r="K639" s="54"/>
      <c r="L639" s="54"/>
      <c r="M639" s="59"/>
      <c r="N639" s="27"/>
      <c r="O639" s="26"/>
      <c r="P639" s="26"/>
      <c r="Q639" s="57"/>
    </row>
    <row r="640" spans="1:17" x14ac:dyDescent="0.25">
      <c r="A640" s="5"/>
      <c r="B640" s="6"/>
      <c r="C640" s="5"/>
      <c r="D640" s="52"/>
      <c r="E640" s="5"/>
      <c r="F640" s="1"/>
      <c r="K640" s="54"/>
      <c r="L640" s="54"/>
      <c r="M640" s="59"/>
      <c r="N640" s="27"/>
      <c r="O640" s="26"/>
      <c r="P640" s="26"/>
      <c r="Q640" s="57"/>
    </row>
    <row r="641" spans="1:17" x14ac:dyDescent="0.25">
      <c r="A641" s="5"/>
      <c r="B641" s="6"/>
      <c r="C641" s="5"/>
      <c r="D641" s="52"/>
      <c r="E641" s="5"/>
      <c r="F641" s="1"/>
      <c r="K641" s="54"/>
      <c r="L641" s="54"/>
      <c r="M641" s="59"/>
      <c r="N641" s="27"/>
      <c r="O641" s="26"/>
      <c r="P641" s="26"/>
      <c r="Q641" s="57"/>
    </row>
    <row r="642" spans="1:17" x14ac:dyDescent="0.25">
      <c r="A642" s="5"/>
      <c r="B642" s="6"/>
      <c r="C642" s="5"/>
      <c r="D642" s="52"/>
      <c r="E642" s="5"/>
      <c r="F642" s="1"/>
      <c r="K642" s="54"/>
      <c r="L642" s="54"/>
      <c r="M642" s="59"/>
      <c r="N642" s="27"/>
      <c r="O642" s="26"/>
      <c r="P642" s="26"/>
      <c r="Q642" s="57"/>
    </row>
    <row r="643" spans="1:17" x14ac:dyDescent="0.25">
      <c r="A643" s="5"/>
      <c r="B643" s="6"/>
      <c r="C643" s="5"/>
      <c r="D643" s="52"/>
      <c r="E643" s="5"/>
      <c r="F643" s="1"/>
      <c r="K643" s="54"/>
      <c r="L643" s="54"/>
      <c r="M643" s="59"/>
      <c r="N643" s="27"/>
      <c r="O643" s="26"/>
      <c r="P643" s="26"/>
      <c r="Q643" s="57"/>
    </row>
    <row r="644" spans="1:17" x14ac:dyDescent="0.25">
      <c r="A644" s="5"/>
      <c r="B644" s="6"/>
      <c r="C644" s="5"/>
      <c r="D644" s="52"/>
      <c r="E644" s="5"/>
      <c r="F644" s="1"/>
      <c r="K644" s="54"/>
      <c r="L644" s="54"/>
      <c r="M644" s="59"/>
      <c r="N644" s="27"/>
      <c r="O644" s="26"/>
      <c r="P644" s="26"/>
      <c r="Q644" s="57"/>
    </row>
    <row r="645" spans="1:17" x14ac:dyDescent="0.25">
      <c r="A645" s="5"/>
      <c r="B645" s="6"/>
      <c r="C645" s="5"/>
      <c r="D645" s="52"/>
      <c r="E645" s="5"/>
      <c r="F645" s="1"/>
      <c r="K645" s="54"/>
      <c r="L645" s="54"/>
      <c r="M645" s="59"/>
      <c r="N645" s="27"/>
      <c r="O645" s="26"/>
      <c r="P645" s="26"/>
      <c r="Q645" s="57"/>
    </row>
    <row r="646" spans="1:17" x14ac:dyDescent="0.25">
      <c r="A646" s="5"/>
      <c r="B646" s="6"/>
      <c r="C646" s="5"/>
      <c r="D646" s="52"/>
      <c r="E646" s="5"/>
      <c r="F646" s="1"/>
      <c r="K646" s="54"/>
      <c r="L646" s="54"/>
      <c r="M646" s="59"/>
      <c r="N646" s="27"/>
      <c r="O646" s="26"/>
      <c r="P646" s="26"/>
      <c r="Q646" s="57"/>
    </row>
    <row r="647" spans="1:17" x14ac:dyDescent="0.25">
      <c r="A647" s="5"/>
      <c r="B647" s="6"/>
      <c r="C647" s="5"/>
      <c r="D647" s="52"/>
      <c r="E647" s="5"/>
      <c r="F647" s="1"/>
      <c r="K647" s="54"/>
      <c r="L647" s="54"/>
      <c r="M647" s="59"/>
      <c r="N647" s="27"/>
      <c r="O647" s="26"/>
      <c r="P647" s="26"/>
      <c r="Q647" s="57"/>
    </row>
    <row r="648" spans="1:17" x14ac:dyDescent="0.25">
      <c r="A648" s="5"/>
      <c r="B648" s="6"/>
      <c r="C648" s="5"/>
      <c r="D648" s="52"/>
      <c r="E648" s="5"/>
      <c r="F648" s="1"/>
      <c r="K648" s="54"/>
      <c r="L648" s="54"/>
      <c r="M648" s="59"/>
      <c r="N648" s="27"/>
      <c r="O648" s="26"/>
      <c r="P648" s="26"/>
      <c r="Q648" s="57"/>
    </row>
    <row r="649" spans="1:17" x14ac:dyDescent="0.25">
      <c r="A649" s="5"/>
      <c r="B649" s="6"/>
      <c r="C649" s="5"/>
      <c r="D649" s="52"/>
      <c r="E649" s="5"/>
      <c r="F649" s="1"/>
      <c r="K649" s="54"/>
      <c r="L649" s="54"/>
      <c r="M649" s="59"/>
      <c r="N649" s="27"/>
      <c r="O649" s="26"/>
      <c r="P649" s="26"/>
      <c r="Q649" s="57"/>
    </row>
    <row r="650" spans="1:17" x14ac:dyDescent="0.25">
      <c r="A650" s="5"/>
      <c r="B650" s="6"/>
      <c r="C650" s="5"/>
      <c r="D650" s="52"/>
      <c r="E650" s="5"/>
      <c r="F650" s="1"/>
      <c r="K650" s="54"/>
      <c r="L650" s="54"/>
      <c r="M650" s="59"/>
      <c r="N650" s="27"/>
      <c r="O650" s="26"/>
      <c r="P650" s="26"/>
      <c r="Q650" s="57"/>
    </row>
    <row r="651" spans="1:17" x14ac:dyDescent="0.25">
      <c r="A651" s="5"/>
      <c r="B651" s="6"/>
      <c r="C651" s="5"/>
      <c r="D651" s="52"/>
      <c r="E651" s="5"/>
      <c r="F651" s="1"/>
      <c r="K651" s="54"/>
      <c r="L651" s="54"/>
      <c r="M651" s="59"/>
      <c r="N651" s="27"/>
      <c r="O651" s="26"/>
      <c r="P651" s="26"/>
      <c r="Q651" s="57"/>
    </row>
    <row r="652" spans="1:17" x14ac:dyDescent="0.25">
      <c r="A652" s="5"/>
      <c r="B652" s="6"/>
      <c r="C652" s="5"/>
      <c r="D652" s="52"/>
      <c r="E652" s="5"/>
      <c r="F652" s="1"/>
      <c r="K652" s="54"/>
      <c r="L652" s="54"/>
      <c r="M652" s="59"/>
      <c r="N652" s="27"/>
      <c r="O652" s="26"/>
      <c r="P652" s="26"/>
      <c r="Q652" s="57"/>
    </row>
    <row r="653" spans="1:17" x14ac:dyDescent="0.25">
      <c r="A653" s="5"/>
      <c r="B653" s="6"/>
      <c r="C653" s="5"/>
      <c r="D653" s="52"/>
      <c r="E653" s="5"/>
      <c r="F653" s="1"/>
      <c r="K653" s="54"/>
      <c r="L653" s="54"/>
      <c r="M653" s="59"/>
      <c r="N653" s="27"/>
      <c r="O653" s="26"/>
      <c r="P653" s="26"/>
      <c r="Q653" s="57"/>
    </row>
    <row r="654" spans="1:17" x14ac:dyDescent="0.25">
      <c r="A654" s="5"/>
      <c r="B654" s="6"/>
      <c r="C654" s="5"/>
      <c r="D654" s="52"/>
      <c r="E654" s="5"/>
      <c r="F654" s="1"/>
      <c r="K654" s="54"/>
      <c r="L654" s="54"/>
      <c r="M654" s="59"/>
      <c r="N654" s="27"/>
      <c r="O654" s="26"/>
      <c r="P654" s="26"/>
      <c r="Q654" s="57"/>
    </row>
    <row r="655" spans="1:17" x14ac:dyDescent="0.25">
      <c r="A655" s="5"/>
      <c r="B655" s="6"/>
      <c r="C655" s="5"/>
      <c r="D655" s="52"/>
      <c r="E655" s="5"/>
      <c r="F655" s="1"/>
      <c r="K655" s="54"/>
      <c r="L655" s="54"/>
      <c r="M655" s="59"/>
      <c r="N655" s="27"/>
      <c r="O655" s="26"/>
      <c r="P655" s="26"/>
      <c r="Q655" s="57"/>
    </row>
    <row r="656" spans="1:17" x14ac:dyDescent="0.25">
      <c r="A656" s="5"/>
      <c r="B656" s="6"/>
      <c r="C656" s="5"/>
      <c r="D656" s="52"/>
      <c r="E656" s="5"/>
      <c r="F656" s="1"/>
      <c r="K656" s="54"/>
      <c r="L656" s="54"/>
      <c r="M656" s="59"/>
      <c r="N656" s="27"/>
      <c r="O656" s="26"/>
      <c r="P656" s="26"/>
      <c r="Q656" s="57"/>
    </row>
    <row r="657" spans="1:17" x14ac:dyDescent="0.25">
      <c r="A657" s="5"/>
      <c r="B657" s="6"/>
      <c r="C657" s="5"/>
      <c r="D657" s="52"/>
      <c r="E657" s="5"/>
      <c r="F657" s="1"/>
      <c r="K657" s="54"/>
      <c r="L657" s="54"/>
      <c r="M657" s="59"/>
      <c r="N657" s="27"/>
      <c r="O657" s="26"/>
      <c r="P657" s="26"/>
      <c r="Q657" s="57"/>
    </row>
    <row r="658" spans="1:17" x14ac:dyDescent="0.25">
      <c r="A658" s="5"/>
      <c r="B658" s="6"/>
      <c r="C658" s="5"/>
      <c r="D658" s="52"/>
      <c r="E658" s="5"/>
      <c r="F658" s="1"/>
      <c r="K658" s="54"/>
      <c r="L658" s="54"/>
      <c r="M658" s="59"/>
      <c r="N658" s="27"/>
      <c r="O658" s="26"/>
      <c r="P658" s="26"/>
      <c r="Q658" s="57"/>
    </row>
    <row r="659" spans="1:17" x14ac:dyDescent="0.25">
      <c r="A659" s="5"/>
      <c r="B659" s="6"/>
      <c r="C659" s="5"/>
      <c r="D659" s="52"/>
      <c r="E659" s="5"/>
      <c r="F659" s="1"/>
      <c r="K659" s="54"/>
      <c r="L659" s="54"/>
      <c r="M659" s="59"/>
      <c r="N659" s="27"/>
      <c r="O659" s="26"/>
      <c r="P659" s="26"/>
      <c r="Q659" s="57"/>
    </row>
    <row r="660" spans="1:17" x14ac:dyDescent="0.25">
      <c r="A660" s="5"/>
      <c r="B660" s="6"/>
      <c r="C660" s="5"/>
      <c r="D660" s="52"/>
      <c r="E660" s="5"/>
      <c r="F660" s="1"/>
      <c r="K660" s="54"/>
      <c r="L660" s="54"/>
      <c r="M660" s="59"/>
      <c r="N660" s="27"/>
      <c r="O660" s="26"/>
      <c r="P660" s="26"/>
      <c r="Q660" s="57"/>
    </row>
    <row r="661" spans="1:17" x14ac:dyDescent="0.25">
      <c r="A661" s="5"/>
      <c r="B661" s="6"/>
      <c r="C661" s="5"/>
      <c r="D661" s="52"/>
      <c r="E661" s="5"/>
      <c r="F661" s="1"/>
      <c r="K661" s="54"/>
      <c r="L661" s="54"/>
      <c r="M661" s="59"/>
      <c r="N661" s="27"/>
      <c r="O661" s="26"/>
      <c r="P661" s="26"/>
      <c r="Q661" s="57"/>
    </row>
    <row r="662" spans="1:17" x14ac:dyDescent="0.25">
      <c r="A662" s="5"/>
      <c r="B662" s="6"/>
      <c r="C662" s="5"/>
      <c r="D662" s="52"/>
      <c r="E662" s="5"/>
      <c r="F662" s="1"/>
      <c r="K662" s="54"/>
      <c r="L662" s="54"/>
      <c r="M662" s="59"/>
      <c r="N662" s="27"/>
      <c r="O662" s="26"/>
      <c r="P662" s="26"/>
      <c r="Q662" s="57"/>
    </row>
    <row r="663" spans="1:17" x14ac:dyDescent="0.25">
      <c r="A663" s="5"/>
      <c r="B663" s="6"/>
      <c r="C663" s="5"/>
      <c r="D663" s="52"/>
      <c r="E663" s="5"/>
      <c r="F663" s="1"/>
      <c r="K663" s="54"/>
      <c r="L663" s="54"/>
      <c r="M663" s="59"/>
      <c r="N663" s="27"/>
      <c r="O663" s="26"/>
      <c r="P663" s="26"/>
      <c r="Q663" s="57"/>
    </row>
    <row r="664" spans="1:17" x14ac:dyDescent="0.25">
      <c r="A664" s="5"/>
      <c r="B664" s="6"/>
      <c r="C664" s="5"/>
      <c r="D664" s="52"/>
      <c r="E664" s="5"/>
      <c r="F664" s="1"/>
      <c r="K664" s="54"/>
      <c r="L664" s="54"/>
      <c r="M664" s="59"/>
      <c r="N664" s="27"/>
      <c r="O664" s="26"/>
      <c r="P664" s="26"/>
      <c r="Q664" s="57"/>
    </row>
    <row r="665" spans="1:17" x14ac:dyDescent="0.25">
      <c r="A665" s="5"/>
      <c r="B665" s="6"/>
      <c r="C665" s="5"/>
      <c r="D665" s="52"/>
      <c r="E665" s="5"/>
      <c r="F665" s="1"/>
      <c r="K665" s="54"/>
      <c r="L665" s="54"/>
      <c r="M665" s="59"/>
      <c r="N665" s="27"/>
      <c r="O665" s="26"/>
      <c r="P665" s="26"/>
      <c r="Q665" s="57"/>
    </row>
    <row r="666" spans="1:17" x14ac:dyDescent="0.25">
      <c r="A666" s="5"/>
      <c r="B666" s="6"/>
      <c r="C666" s="5"/>
      <c r="D666" s="52"/>
      <c r="E666" s="5"/>
      <c r="F666" s="1"/>
      <c r="K666" s="54"/>
      <c r="L666" s="54"/>
      <c r="M666" s="59"/>
      <c r="N666" s="27"/>
      <c r="O666" s="26"/>
      <c r="P666" s="26"/>
      <c r="Q666" s="57"/>
    </row>
    <row r="667" spans="1:17" x14ac:dyDescent="0.25">
      <c r="A667" s="5"/>
      <c r="B667" s="6"/>
      <c r="C667" s="5"/>
      <c r="D667" s="52"/>
      <c r="E667" s="5"/>
      <c r="F667" s="1"/>
      <c r="K667" s="54"/>
      <c r="L667" s="54"/>
      <c r="M667" s="59"/>
      <c r="N667" s="27"/>
      <c r="O667" s="26"/>
      <c r="P667" s="26"/>
      <c r="Q667" s="57"/>
    </row>
    <row r="668" spans="1:17" x14ac:dyDescent="0.25">
      <c r="A668" s="5"/>
      <c r="B668" s="6"/>
      <c r="C668" s="5"/>
      <c r="D668" s="52"/>
      <c r="E668" s="5"/>
      <c r="F668" s="1"/>
      <c r="K668" s="54"/>
      <c r="L668" s="54"/>
      <c r="M668" s="59"/>
      <c r="N668" s="27"/>
      <c r="O668" s="26"/>
      <c r="P668" s="26"/>
      <c r="Q668" s="57"/>
    </row>
    <row r="669" spans="1:17" x14ac:dyDescent="0.25">
      <c r="A669" s="5"/>
      <c r="B669" s="6"/>
      <c r="C669" s="5"/>
      <c r="D669" s="52"/>
      <c r="E669" s="5"/>
      <c r="F669" s="1"/>
      <c r="K669" s="54"/>
      <c r="L669" s="54"/>
      <c r="M669" s="59"/>
      <c r="N669" s="27"/>
      <c r="O669" s="26"/>
      <c r="P669" s="26"/>
      <c r="Q669" s="57"/>
    </row>
    <row r="670" spans="1:17" x14ac:dyDescent="0.25">
      <c r="A670" s="5"/>
      <c r="B670" s="6"/>
      <c r="C670" s="5"/>
      <c r="D670" s="52"/>
      <c r="E670" s="5"/>
      <c r="F670" s="1"/>
      <c r="K670" s="54"/>
      <c r="L670" s="54"/>
      <c r="M670" s="59"/>
      <c r="N670" s="27"/>
      <c r="O670" s="26"/>
      <c r="P670" s="26"/>
      <c r="Q670" s="57"/>
    </row>
    <row r="671" spans="1:17" x14ac:dyDescent="0.25">
      <c r="A671" s="5"/>
      <c r="B671" s="6"/>
      <c r="C671" s="5"/>
      <c r="D671" s="52"/>
      <c r="E671" s="5"/>
      <c r="F671" s="1"/>
      <c r="K671" s="54"/>
      <c r="L671" s="54"/>
      <c r="M671" s="59"/>
      <c r="N671" s="27"/>
      <c r="O671" s="26"/>
      <c r="P671" s="26"/>
      <c r="Q671" s="57"/>
    </row>
    <row r="672" spans="1:17" x14ac:dyDescent="0.25">
      <c r="A672" s="5"/>
      <c r="B672" s="6"/>
      <c r="C672" s="5"/>
      <c r="D672" s="52"/>
      <c r="E672" s="5"/>
      <c r="F672" s="1"/>
      <c r="K672" s="54"/>
      <c r="L672" s="54"/>
      <c r="M672" s="59"/>
      <c r="N672" s="27"/>
      <c r="O672" s="26"/>
      <c r="P672" s="26"/>
      <c r="Q672" s="57"/>
    </row>
    <row r="673" spans="1:17" x14ac:dyDescent="0.25">
      <c r="A673" s="5"/>
      <c r="B673" s="6"/>
      <c r="C673" s="5"/>
      <c r="D673" s="52"/>
      <c r="E673" s="5"/>
      <c r="F673" s="1"/>
      <c r="K673" s="54"/>
      <c r="L673" s="54"/>
      <c r="M673" s="59"/>
      <c r="N673" s="27"/>
      <c r="O673" s="26"/>
      <c r="P673" s="26"/>
      <c r="Q673" s="57"/>
    </row>
    <row r="674" spans="1:17" x14ac:dyDescent="0.25">
      <c r="A674" s="5"/>
      <c r="B674" s="6"/>
      <c r="C674" s="5"/>
      <c r="D674" s="52"/>
      <c r="E674" s="5"/>
      <c r="F674" s="1"/>
      <c r="K674" s="54"/>
      <c r="L674" s="54"/>
      <c r="M674" s="59"/>
      <c r="N674" s="27"/>
      <c r="O674" s="26"/>
      <c r="P674" s="26"/>
      <c r="Q674" s="57"/>
    </row>
    <row r="675" spans="1:17" x14ac:dyDescent="0.25">
      <c r="A675" s="5"/>
      <c r="B675" s="6"/>
      <c r="C675" s="5"/>
      <c r="D675" s="52"/>
      <c r="E675" s="5"/>
      <c r="F675" s="1"/>
      <c r="K675" s="54"/>
      <c r="L675" s="54"/>
      <c r="M675" s="59"/>
      <c r="N675" s="27"/>
      <c r="O675" s="26"/>
      <c r="P675" s="26"/>
      <c r="Q675" s="57"/>
    </row>
    <row r="676" spans="1:17" x14ac:dyDescent="0.25">
      <c r="A676" s="5"/>
      <c r="B676" s="6"/>
      <c r="C676" s="5"/>
      <c r="D676" s="52"/>
      <c r="E676" s="5"/>
      <c r="F676" s="1"/>
      <c r="K676" s="54"/>
      <c r="L676" s="54"/>
      <c r="M676" s="59"/>
      <c r="N676" s="27"/>
      <c r="O676" s="26"/>
      <c r="P676" s="26"/>
      <c r="Q676" s="57"/>
    </row>
    <row r="677" spans="1:17" x14ac:dyDescent="0.25">
      <c r="A677" s="5"/>
      <c r="B677" s="6"/>
      <c r="C677" s="5"/>
      <c r="D677" s="52"/>
      <c r="E677" s="5"/>
      <c r="F677" s="1"/>
      <c r="K677" s="54"/>
      <c r="L677" s="54"/>
      <c r="M677" s="59"/>
      <c r="N677" s="27"/>
      <c r="O677" s="26"/>
      <c r="P677" s="26"/>
      <c r="Q677" s="57"/>
    </row>
    <row r="678" spans="1:17" x14ac:dyDescent="0.25">
      <c r="A678" s="5"/>
      <c r="B678" s="6"/>
      <c r="C678" s="5"/>
      <c r="D678" s="52"/>
      <c r="E678" s="5"/>
      <c r="F678" s="1"/>
      <c r="K678" s="54"/>
      <c r="L678" s="54"/>
      <c r="M678" s="59"/>
      <c r="N678" s="27"/>
      <c r="O678" s="26"/>
      <c r="P678" s="26"/>
      <c r="Q678" s="57"/>
    </row>
    <row r="679" spans="1:17" x14ac:dyDescent="0.25">
      <c r="A679" s="5"/>
      <c r="B679" s="6"/>
      <c r="C679" s="5"/>
      <c r="D679" s="52"/>
      <c r="E679" s="5"/>
      <c r="F679" s="1"/>
      <c r="K679" s="54"/>
      <c r="L679" s="54"/>
      <c r="M679" s="59"/>
      <c r="N679" s="27"/>
      <c r="O679" s="26"/>
      <c r="P679" s="26"/>
      <c r="Q679" s="57"/>
    </row>
    <row r="680" spans="1:17" x14ac:dyDescent="0.25">
      <c r="A680" s="5"/>
      <c r="B680" s="6"/>
      <c r="C680" s="5"/>
      <c r="D680" s="52"/>
      <c r="E680" s="5"/>
      <c r="F680" s="1"/>
      <c r="K680" s="54"/>
      <c r="L680" s="54"/>
      <c r="M680" s="59"/>
      <c r="N680" s="27"/>
      <c r="O680" s="26"/>
      <c r="P680" s="26"/>
      <c r="Q680" s="57"/>
    </row>
    <row r="681" spans="1:17" x14ac:dyDescent="0.25">
      <c r="A681" s="5"/>
      <c r="B681" s="6"/>
      <c r="C681" s="5"/>
      <c r="D681" s="52"/>
      <c r="E681" s="5"/>
      <c r="F681" s="1"/>
      <c r="K681" s="54"/>
      <c r="L681" s="54"/>
      <c r="M681" s="59"/>
      <c r="N681" s="27"/>
      <c r="O681" s="26"/>
      <c r="P681" s="26"/>
      <c r="Q681" s="57"/>
    </row>
    <row r="682" spans="1:17" x14ac:dyDescent="0.25">
      <c r="A682" s="5"/>
      <c r="B682" s="6"/>
      <c r="C682" s="5"/>
      <c r="D682" s="52"/>
      <c r="E682" s="5"/>
      <c r="F682" s="1"/>
      <c r="K682" s="54"/>
      <c r="L682" s="54"/>
      <c r="M682" s="59"/>
      <c r="N682" s="27"/>
      <c r="O682" s="26"/>
      <c r="P682" s="26"/>
      <c r="Q682" s="57"/>
    </row>
    <row r="683" spans="1:17" x14ac:dyDescent="0.25">
      <c r="A683" s="5"/>
      <c r="B683" s="6"/>
      <c r="C683" s="5"/>
      <c r="D683" s="52"/>
      <c r="E683" s="5"/>
      <c r="F683" s="1"/>
      <c r="K683" s="54"/>
      <c r="L683" s="54"/>
      <c r="M683" s="59"/>
      <c r="N683" s="27"/>
      <c r="O683" s="26"/>
      <c r="P683" s="26"/>
      <c r="Q683" s="57"/>
    </row>
    <row r="684" spans="1:17" x14ac:dyDescent="0.25">
      <c r="A684" s="5"/>
      <c r="B684" s="6"/>
      <c r="C684" s="5"/>
      <c r="D684" s="52"/>
      <c r="E684" s="5"/>
      <c r="F684" s="1"/>
      <c r="K684" s="54"/>
      <c r="L684" s="54"/>
      <c r="M684" s="59"/>
      <c r="N684" s="27"/>
      <c r="O684" s="26"/>
      <c r="P684" s="26"/>
      <c r="Q684" s="57"/>
    </row>
    <row r="685" spans="1:17" x14ac:dyDescent="0.25">
      <c r="A685" s="5"/>
      <c r="B685" s="6"/>
      <c r="C685" s="5"/>
      <c r="D685" s="52"/>
      <c r="E685" s="5"/>
      <c r="F685" s="1"/>
      <c r="K685" s="54"/>
      <c r="L685" s="54"/>
      <c r="M685" s="59"/>
      <c r="N685" s="27"/>
      <c r="O685" s="26"/>
      <c r="P685" s="26"/>
      <c r="Q685" s="57"/>
    </row>
    <row r="686" spans="1:17" x14ac:dyDescent="0.25">
      <c r="A686" s="5"/>
      <c r="B686" s="6"/>
      <c r="C686" s="5"/>
      <c r="D686" s="52"/>
      <c r="E686" s="5"/>
      <c r="F686" s="1"/>
      <c r="K686" s="54"/>
      <c r="L686" s="54"/>
      <c r="M686" s="59"/>
      <c r="N686" s="27"/>
      <c r="O686" s="26"/>
      <c r="P686" s="26"/>
      <c r="Q686" s="57"/>
    </row>
    <row r="687" spans="1:17" x14ac:dyDescent="0.25">
      <c r="A687" s="5"/>
      <c r="B687" s="6"/>
      <c r="C687" s="5"/>
      <c r="D687" s="52"/>
      <c r="E687" s="5"/>
      <c r="F687" s="1"/>
      <c r="K687" s="54"/>
      <c r="L687" s="54"/>
      <c r="M687" s="59"/>
      <c r="N687" s="27"/>
      <c r="O687" s="26"/>
      <c r="P687" s="26"/>
      <c r="Q687" s="57"/>
    </row>
    <row r="688" spans="1:17" x14ac:dyDescent="0.25">
      <c r="A688" s="5"/>
      <c r="B688" s="6"/>
      <c r="C688" s="5"/>
      <c r="D688" s="52"/>
      <c r="E688" s="5"/>
      <c r="F688" s="1"/>
      <c r="K688" s="54"/>
      <c r="L688" s="54"/>
      <c r="M688" s="59"/>
      <c r="N688" s="27"/>
      <c r="O688" s="26"/>
      <c r="P688" s="26"/>
      <c r="Q688" s="57"/>
    </row>
    <row r="689" spans="1:17" x14ac:dyDescent="0.25">
      <c r="A689" s="5"/>
      <c r="B689" s="6"/>
      <c r="C689" s="5"/>
      <c r="D689" s="52"/>
      <c r="E689" s="5"/>
      <c r="F689" s="1"/>
      <c r="K689" s="54"/>
      <c r="L689" s="54"/>
      <c r="M689" s="59"/>
      <c r="N689" s="27"/>
      <c r="O689" s="26"/>
      <c r="P689" s="26"/>
      <c r="Q689" s="57"/>
    </row>
    <row r="690" spans="1:17" x14ac:dyDescent="0.25">
      <c r="A690" s="5"/>
      <c r="B690" s="6"/>
      <c r="C690" s="5"/>
      <c r="D690" s="52"/>
      <c r="E690" s="5"/>
      <c r="F690" s="1"/>
      <c r="K690" s="54"/>
      <c r="L690" s="54"/>
      <c r="M690" s="59"/>
      <c r="N690" s="27"/>
      <c r="O690" s="26"/>
      <c r="P690" s="26"/>
      <c r="Q690" s="57"/>
    </row>
    <row r="691" spans="1:17" x14ac:dyDescent="0.25">
      <c r="A691" s="5"/>
      <c r="B691" s="6"/>
      <c r="C691" s="5"/>
      <c r="D691" s="52"/>
      <c r="E691" s="5"/>
      <c r="F691" s="1"/>
      <c r="K691" s="54"/>
      <c r="L691" s="54"/>
      <c r="M691" s="59"/>
      <c r="N691" s="27"/>
      <c r="O691" s="26"/>
      <c r="P691" s="26"/>
      <c r="Q691" s="57"/>
    </row>
    <row r="692" spans="1:17" x14ac:dyDescent="0.25">
      <c r="A692" s="5"/>
      <c r="B692" s="6"/>
      <c r="C692" s="5"/>
      <c r="D692" s="52"/>
      <c r="E692" s="5"/>
      <c r="F692" s="1"/>
      <c r="K692" s="54"/>
      <c r="L692" s="54"/>
      <c r="M692" s="59"/>
      <c r="N692" s="27"/>
      <c r="O692" s="26"/>
      <c r="P692" s="26"/>
      <c r="Q692" s="57"/>
    </row>
    <row r="693" spans="1:17" x14ac:dyDescent="0.25">
      <c r="A693" s="5"/>
      <c r="B693" s="6"/>
      <c r="C693" s="5"/>
      <c r="D693" s="52"/>
      <c r="E693" s="5"/>
      <c r="F693" s="1"/>
      <c r="K693" s="54"/>
      <c r="L693" s="54"/>
      <c r="M693" s="59"/>
      <c r="N693" s="27"/>
      <c r="O693" s="26"/>
      <c r="P693" s="26"/>
      <c r="Q693" s="57"/>
    </row>
    <row r="694" spans="1:17" x14ac:dyDescent="0.25">
      <c r="A694" s="5"/>
      <c r="B694" s="6"/>
      <c r="C694" s="5"/>
      <c r="D694" s="52"/>
      <c r="E694" s="5"/>
      <c r="F694" s="1"/>
      <c r="K694" s="54"/>
      <c r="L694" s="54"/>
      <c r="M694" s="59"/>
      <c r="N694" s="27"/>
      <c r="O694" s="26"/>
      <c r="P694" s="26"/>
      <c r="Q694" s="57"/>
    </row>
    <row r="695" spans="1:17" x14ac:dyDescent="0.25">
      <c r="A695" s="5"/>
      <c r="B695" s="6"/>
      <c r="C695" s="5"/>
      <c r="D695" s="52"/>
      <c r="E695" s="5"/>
      <c r="F695" s="1"/>
      <c r="K695" s="54"/>
      <c r="L695" s="54"/>
      <c r="M695" s="59"/>
      <c r="N695" s="27"/>
      <c r="O695" s="26"/>
      <c r="P695" s="26"/>
      <c r="Q695" s="57"/>
    </row>
    <row r="696" spans="1:17" x14ac:dyDescent="0.25">
      <c r="A696" s="5"/>
      <c r="B696" s="6"/>
      <c r="C696" s="5"/>
      <c r="D696" s="52"/>
      <c r="E696" s="5"/>
      <c r="F696" s="1"/>
      <c r="K696" s="54"/>
      <c r="L696" s="54"/>
      <c r="M696" s="59"/>
      <c r="N696" s="27"/>
      <c r="O696" s="26"/>
      <c r="P696" s="26"/>
      <c r="Q696" s="57"/>
    </row>
    <row r="697" spans="1:17" x14ac:dyDescent="0.25">
      <c r="A697" s="5"/>
      <c r="B697" s="6"/>
      <c r="C697" s="5"/>
      <c r="D697" s="52"/>
      <c r="E697" s="5"/>
      <c r="F697" s="1"/>
      <c r="K697" s="54"/>
      <c r="L697" s="54"/>
      <c r="M697" s="59"/>
      <c r="N697" s="27"/>
      <c r="O697" s="26"/>
      <c r="P697" s="26"/>
      <c r="Q697" s="57"/>
    </row>
    <row r="698" spans="1:17" x14ac:dyDescent="0.25">
      <c r="A698" s="5"/>
      <c r="B698" s="6"/>
      <c r="C698" s="5"/>
      <c r="D698" s="52"/>
      <c r="E698" s="5"/>
      <c r="F698" s="1"/>
      <c r="K698" s="54"/>
      <c r="L698" s="54"/>
      <c r="M698" s="59"/>
      <c r="N698" s="27"/>
      <c r="O698" s="26"/>
      <c r="P698" s="26"/>
      <c r="Q698" s="57"/>
    </row>
    <row r="699" spans="1:17" x14ac:dyDescent="0.25">
      <c r="A699" s="5"/>
      <c r="B699" s="6"/>
      <c r="C699" s="5"/>
      <c r="D699" s="52"/>
      <c r="E699" s="5"/>
      <c r="F699" s="1"/>
      <c r="K699" s="54"/>
      <c r="L699" s="54"/>
      <c r="M699" s="59"/>
      <c r="N699" s="27"/>
      <c r="O699" s="26"/>
      <c r="P699" s="26"/>
      <c r="Q699" s="57"/>
    </row>
    <row r="700" spans="1:17" x14ac:dyDescent="0.25">
      <c r="A700" s="5"/>
      <c r="B700" s="6"/>
      <c r="C700" s="5"/>
      <c r="D700" s="52"/>
      <c r="E700" s="5"/>
      <c r="F700" s="1"/>
      <c r="K700" s="54"/>
      <c r="L700" s="54"/>
      <c r="M700" s="59"/>
      <c r="N700" s="27"/>
      <c r="O700" s="26"/>
      <c r="P700" s="26"/>
      <c r="Q700" s="57"/>
    </row>
    <row r="701" spans="1:17" x14ac:dyDescent="0.25">
      <c r="A701" s="5"/>
      <c r="B701" s="6"/>
      <c r="C701" s="5"/>
      <c r="D701" s="52"/>
      <c r="E701" s="5"/>
      <c r="F701" s="1"/>
      <c r="K701" s="54"/>
      <c r="L701" s="54"/>
      <c r="M701" s="59"/>
      <c r="N701" s="27"/>
      <c r="O701" s="26"/>
      <c r="P701" s="26"/>
      <c r="Q701" s="57"/>
    </row>
    <row r="702" spans="1:17" x14ac:dyDescent="0.25">
      <c r="A702" s="5"/>
      <c r="B702" s="6"/>
      <c r="C702" s="5"/>
      <c r="D702" s="52"/>
      <c r="E702" s="5"/>
      <c r="F702" s="1"/>
      <c r="K702" s="54"/>
      <c r="L702" s="54"/>
      <c r="M702" s="59"/>
      <c r="N702" s="27"/>
      <c r="O702" s="26"/>
      <c r="P702" s="26"/>
      <c r="Q702" s="57"/>
    </row>
    <row r="703" spans="1:17" x14ac:dyDescent="0.25">
      <c r="A703" s="5"/>
      <c r="B703" s="6"/>
      <c r="C703" s="5"/>
      <c r="D703" s="52"/>
      <c r="E703" s="5"/>
      <c r="F703" s="1"/>
      <c r="K703" s="54"/>
      <c r="L703" s="54"/>
      <c r="M703" s="59"/>
      <c r="N703" s="27"/>
      <c r="O703" s="26"/>
      <c r="P703" s="26"/>
      <c r="Q703" s="57"/>
    </row>
    <row r="704" spans="1:17" x14ac:dyDescent="0.25">
      <c r="A704" s="5"/>
      <c r="B704" s="6"/>
      <c r="C704" s="5"/>
      <c r="D704" s="52"/>
      <c r="E704" s="5"/>
      <c r="F704" s="1"/>
      <c r="K704" s="54"/>
      <c r="L704" s="54"/>
      <c r="M704" s="59"/>
      <c r="N704" s="27"/>
      <c r="O704" s="26"/>
      <c r="P704" s="26"/>
      <c r="Q704" s="57"/>
    </row>
    <row r="705" spans="1:17" x14ac:dyDescent="0.25">
      <c r="A705" s="5"/>
      <c r="B705" s="6"/>
      <c r="C705" s="5"/>
      <c r="D705" s="52"/>
      <c r="E705" s="5"/>
      <c r="F705" s="1"/>
      <c r="K705" s="54"/>
      <c r="L705" s="54"/>
      <c r="M705" s="59"/>
      <c r="N705" s="27"/>
      <c r="O705" s="26"/>
      <c r="P705" s="26"/>
      <c r="Q705" s="57"/>
    </row>
    <row r="706" spans="1:17" x14ac:dyDescent="0.25">
      <c r="A706" s="5"/>
      <c r="B706" s="6"/>
      <c r="C706" s="5"/>
      <c r="D706" s="52"/>
      <c r="E706" s="5"/>
      <c r="F706" s="1"/>
      <c r="K706" s="54"/>
      <c r="L706" s="54"/>
      <c r="M706" s="59"/>
      <c r="N706" s="27"/>
      <c r="O706" s="26"/>
      <c r="P706" s="26"/>
      <c r="Q706" s="57"/>
    </row>
    <row r="707" spans="1:17" x14ac:dyDescent="0.25">
      <c r="A707" s="5"/>
      <c r="B707" s="6"/>
      <c r="C707" s="5"/>
      <c r="D707" s="52"/>
      <c r="E707" s="5"/>
      <c r="F707" s="1"/>
      <c r="K707" s="54"/>
      <c r="L707" s="54"/>
      <c r="M707" s="59"/>
      <c r="N707" s="27"/>
      <c r="O707" s="26"/>
      <c r="P707" s="26"/>
      <c r="Q707" s="57"/>
    </row>
    <row r="708" spans="1:17" x14ac:dyDescent="0.25">
      <c r="A708" s="5"/>
      <c r="B708" s="6"/>
      <c r="C708" s="5"/>
      <c r="D708" s="52"/>
      <c r="E708" s="5"/>
      <c r="F708" s="1"/>
      <c r="K708" s="54"/>
      <c r="L708" s="54"/>
      <c r="M708" s="59"/>
      <c r="N708" s="27"/>
      <c r="O708" s="26"/>
      <c r="P708" s="26"/>
      <c r="Q708" s="57"/>
    </row>
    <row r="709" spans="1:17" x14ac:dyDescent="0.25">
      <c r="A709" s="5"/>
      <c r="B709" s="6"/>
      <c r="C709" s="5"/>
      <c r="D709" s="52"/>
      <c r="E709" s="5"/>
      <c r="F709" s="1"/>
      <c r="K709" s="54"/>
      <c r="L709" s="54"/>
      <c r="M709" s="59"/>
      <c r="N709" s="27"/>
      <c r="O709" s="26"/>
      <c r="P709" s="26"/>
      <c r="Q709" s="57"/>
    </row>
    <row r="710" spans="1:17" x14ac:dyDescent="0.25">
      <c r="A710" s="5"/>
      <c r="B710" s="6"/>
      <c r="C710" s="5"/>
      <c r="D710" s="52"/>
      <c r="E710" s="5"/>
      <c r="F710" s="1"/>
      <c r="K710" s="54"/>
      <c r="L710" s="54"/>
      <c r="M710" s="59"/>
      <c r="N710" s="27"/>
      <c r="O710" s="26"/>
      <c r="P710" s="26"/>
      <c r="Q710" s="57"/>
    </row>
    <row r="711" spans="1:17" x14ac:dyDescent="0.25">
      <c r="A711" s="5"/>
      <c r="B711" s="6"/>
      <c r="C711" s="5"/>
      <c r="D711" s="52"/>
      <c r="E711" s="5"/>
      <c r="F711" s="1"/>
      <c r="K711" s="54"/>
      <c r="L711" s="54"/>
      <c r="M711" s="59"/>
      <c r="N711" s="27"/>
      <c r="O711" s="26"/>
      <c r="P711" s="26"/>
      <c r="Q711" s="57"/>
    </row>
    <row r="712" spans="1:17" x14ac:dyDescent="0.25">
      <c r="A712" s="5"/>
      <c r="B712" s="6"/>
      <c r="C712" s="5"/>
      <c r="D712" s="52"/>
      <c r="E712" s="5"/>
      <c r="F712" s="1"/>
      <c r="K712" s="54"/>
      <c r="L712" s="54"/>
      <c r="M712" s="59"/>
      <c r="N712" s="27"/>
      <c r="O712" s="26"/>
      <c r="P712" s="26"/>
      <c r="Q712" s="57"/>
    </row>
    <row r="713" spans="1:17" x14ac:dyDescent="0.25">
      <c r="A713" s="5"/>
      <c r="B713" s="6"/>
      <c r="C713" s="5"/>
      <c r="D713" s="52"/>
      <c r="E713" s="5"/>
      <c r="F713" s="1"/>
      <c r="K713" s="54"/>
      <c r="L713" s="54"/>
      <c r="M713" s="59"/>
      <c r="N713" s="27"/>
      <c r="O713" s="26"/>
      <c r="P713" s="26"/>
      <c r="Q713" s="57"/>
    </row>
    <row r="714" spans="1:17" x14ac:dyDescent="0.25">
      <c r="A714" s="5"/>
      <c r="B714" s="6"/>
      <c r="C714" s="5"/>
      <c r="D714" s="52"/>
      <c r="E714" s="5"/>
      <c r="F714" s="1"/>
      <c r="K714" s="54"/>
      <c r="L714" s="54"/>
      <c r="M714" s="59"/>
      <c r="N714" s="27"/>
      <c r="O714" s="26"/>
      <c r="P714" s="26"/>
      <c r="Q714" s="57"/>
    </row>
    <row r="715" spans="1:17" x14ac:dyDescent="0.25">
      <c r="A715" s="5"/>
      <c r="B715" s="6"/>
      <c r="C715" s="5"/>
      <c r="D715" s="52"/>
      <c r="E715" s="5"/>
      <c r="F715" s="1"/>
      <c r="K715" s="54"/>
      <c r="L715" s="54"/>
      <c r="M715" s="59"/>
      <c r="N715" s="27"/>
      <c r="O715" s="26"/>
      <c r="P715" s="26"/>
      <c r="Q715" s="57"/>
    </row>
    <row r="716" spans="1:17" x14ac:dyDescent="0.25">
      <c r="A716" s="5"/>
      <c r="B716" s="6"/>
      <c r="C716" s="5"/>
      <c r="D716" s="52"/>
      <c r="E716" s="5"/>
      <c r="F716" s="1"/>
      <c r="K716" s="54"/>
      <c r="L716" s="54"/>
      <c r="M716" s="59"/>
      <c r="N716" s="27"/>
      <c r="O716" s="26"/>
      <c r="P716" s="26"/>
      <c r="Q716" s="57"/>
    </row>
    <row r="717" spans="1:17" x14ac:dyDescent="0.25">
      <c r="A717" s="5"/>
      <c r="B717" s="6"/>
      <c r="C717" s="5"/>
      <c r="D717" s="52"/>
      <c r="E717" s="5"/>
      <c r="F717" s="1"/>
      <c r="K717" s="54"/>
      <c r="L717" s="54"/>
      <c r="M717" s="59"/>
      <c r="N717" s="27"/>
      <c r="O717" s="26"/>
      <c r="P717" s="26"/>
      <c r="Q717" s="57"/>
    </row>
    <row r="718" spans="1:17" x14ac:dyDescent="0.25">
      <c r="A718" s="5"/>
      <c r="B718" s="6"/>
      <c r="C718" s="5"/>
      <c r="D718" s="52"/>
      <c r="E718" s="5"/>
      <c r="F718" s="1"/>
      <c r="K718" s="54"/>
      <c r="L718" s="54"/>
      <c r="M718" s="59"/>
      <c r="N718" s="27"/>
      <c r="O718" s="26"/>
      <c r="P718" s="26"/>
      <c r="Q718" s="57"/>
    </row>
    <row r="719" spans="1:17" x14ac:dyDescent="0.25">
      <c r="A719" s="5"/>
      <c r="B719" s="6"/>
      <c r="C719" s="5"/>
      <c r="D719" s="52"/>
      <c r="E719" s="5"/>
      <c r="F719" s="1"/>
      <c r="K719" s="54"/>
      <c r="L719" s="54"/>
      <c r="M719" s="59"/>
      <c r="N719" s="27"/>
      <c r="O719" s="26"/>
      <c r="P719" s="26"/>
      <c r="Q719" s="57"/>
    </row>
    <row r="720" spans="1:17" x14ac:dyDescent="0.25">
      <c r="A720" s="5"/>
      <c r="B720" s="6"/>
      <c r="C720" s="5"/>
      <c r="D720" s="52"/>
      <c r="E720" s="5"/>
      <c r="F720" s="1"/>
      <c r="K720" s="54"/>
      <c r="L720" s="54"/>
      <c r="M720" s="59"/>
      <c r="N720" s="27"/>
      <c r="O720" s="26"/>
      <c r="P720" s="26"/>
      <c r="Q720" s="57"/>
    </row>
    <row r="721" spans="1:17" x14ac:dyDescent="0.25">
      <c r="A721" s="5"/>
      <c r="B721" s="6"/>
      <c r="C721" s="5"/>
      <c r="D721" s="52"/>
      <c r="E721" s="5"/>
      <c r="F721" s="1"/>
      <c r="K721" s="54"/>
      <c r="L721" s="54"/>
      <c r="M721" s="59"/>
      <c r="N721" s="27"/>
      <c r="O721" s="26"/>
      <c r="P721" s="26"/>
      <c r="Q721" s="57"/>
    </row>
    <row r="722" spans="1:17" x14ac:dyDescent="0.25">
      <c r="A722" s="5"/>
      <c r="B722" s="6"/>
      <c r="C722" s="5"/>
      <c r="D722" s="52"/>
      <c r="E722" s="5"/>
      <c r="F722" s="1"/>
      <c r="K722" s="54"/>
      <c r="L722" s="54"/>
      <c r="M722" s="59"/>
      <c r="N722" s="27"/>
      <c r="O722" s="26"/>
      <c r="P722" s="26"/>
      <c r="Q722" s="57"/>
    </row>
    <row r="723" spans="1:17" x14ac:dyDescent="0.25">
      <c r="A723" s="5"/>
      <c r="B723" s="6"/>
      <c r="C723" s="5"/>
      <c r="D723" s="52"/>
      <c r="E723" s="5"/>
      <c r="F723" s="1"/>
      <c r="K723" s="54"/>
      <c r="L723" s="54"/>
      <c r="M723" s="59"/>
      <c r="N723" s="27"/>
      <c r="O723" s="26"/>
      <c r="P723" s="26"/>
      <c r="Q723" s="57"/>
    </row>
    <row r="724" spans="1:17" x14ac:dyDescent="0.25">
      <c r="A724" s="5"/>
      <c r="B724" s="6"/>
      <c r="C724" s="5"/>
      <c r="D724" s="52"/>
      <c r="E724" s="5"/>
      <c r="F724" s="1"/>
      <c r="K724" s="54"/>
      <c r="L724" s="54"/>
      <c r="M724" s="59"/>
      <c r="N724" s="27"/>
      <c r="O724" s="26"/>
      <c r="P724" s="26"/>
      <c r="Q724" s="57"/>
    </row>
    <row r="725" spans="1:17" x14ac:dyDescent="0.25">
      <c r="A725" s="5"/>
      <c r="B725" s="6"/>
      <c r="C725" s="5"/>
      <c r="D725" s="52"/>
      <c r="E725" s="5"/>
      <c r="F725" s="1"/>
      <c r="K725" s="54"/>
      <c r="L725" s="54"/>
      <c r="M725" s="59"/>
      <c r="N725" s="27"/>
      <c r="O725" s="26"/>
      <c r="P725" s="26"/>
      <c r="Q725" s="57"/>
    </row>
    <row r="726" spans="1:17" x14ac:dyDescent="0.25">
      <c r="A726" s="5"/>
      <c r="B726" s="6"/>
      <c r="C726" s="5"/>
      <c r="D726" s="52"/>
      <c r="E726" s="5"/>
      <c r="F726" s="1"/>
      <c r="K726" s="54"/>
      <c r="L726" s="54"/>
      <c r="M726" s="59"/>
      <c r="N726" s="27"/>
      <c r="O726" s="26"/>
      <c r="P726" s="26"/>
      <c r="Q726" s="57"/>
    </row>
    <row r="727" spans="1:17" x14ac:dyDescent="0.25">
      <c r="A727" s="5"/>
      <c r="B727" s="6"/>
      <c r="C727" s="5"/>
      <c r="D727" s="52"/>
      <c r="E727" s="5"/>
      <c r="F727" s="1"/>
      <c r="K727" s="54"/>
      <c r="L727" s="54"/>
      <c r="M727" s="59"/>
      <c r="N727" s="27"/>
      <c r="O727" s="26"/>
      <c r="P727" s="26"/>
      <c r="Q727" s="57"/>
    </row>
    <row r="728" spans="1:17" x14ac:dyDescent="0.25">
      <c r="A728" s="5"/>
      <c r="B728" s="6"/>
      <c r="C728" s="5"/>
      <c r="D728" s="52"/>
      <c r="E728" s="5"/>
      <c r="F728" s="1"/>
      <c r="K728" s="54"/>
      <c r="L728" s="54"/>
      <c r="M728" s="59"/>
      <c r="N728" s="27"/>
      <c r="O728" s="26"/>
      <c r="P728" s="26"/>
      <c r="Q728" s="57"/>
    </row>
    <row r="729" spans="1:17" x14ac:dyDescent="0.25">
      <c r="A729" s="5"/>
      <c r="B729" s="6"/>
      <c r="C729" s="5"/>
      <c r="D729" s="52"/>
      <c r="E729" s="5"/>
      <c r="F729" s="1"/>
      <c r="K729" s="54"/>
      <c r="L729" s="54"/>
      <c r="M729" s="59"/>
      <c r="N729" s="27"/>
      <c r="O729" s="26"/>
      <c r="P729" s="26"/>
      <c r="Q729" s="57"/>
    </row>
    <row r="730" spans="1:17" x14ac:dyDescent="0.25">
      <c r="A730" s="5"/>
      <c r="B730" s="6"/>
      <c r="C730" s="5"/>
      <c r="D730" s="52"/>
      <c r="E730" s="5"/>
      <c r="F730" s="1"/>
      <c r="K730" s="54"/>
      <c r="L730" s="54"/>
      <c r="M730" s="59"/>
      <c r="N730" s="27"/>
      <c r="O730" s="26"/>
      <c r="P730" s="26"/>
      <c r="Q730" s="57"/>
    </row>
    <row r="731" spans="1:17" x14ac:dyDescent="0.25">
      <c r="A731" s="5"/>
      <c r="B731" s="6"/>
      <c r="C731" s="5"/>
      <c r="D731" s="52"/>
      <c r="E731" s="5"/>
      <c r="F731" s="1"/>
      <c r="K731" s="54"/>
      <c r="L731" s="54"/>
      <c r="M731" s="59"/>
      <c r="N731" s="27"/>
      <c r="O731" s="26"/>
      <c r="P731" s="26"/>
      <c r="Q731" s="57"/>
    </row>
    <row r="732" spans="1:17" x14ac:dyDescent="0.25">
      <c r="A732" s="5"/>
      <c r="B732" s="6"/>
      <c r="C732" s="5"/>
      <c r="D732" s="52"/>
      <c r="E732" s="5"/>
      <c r="F732" s="1"/>
      <c r="K732" s="54"/>
      <c r="L732" s="54"/>
      <c r="M732" s="59"/>
      <c r="N732" s="27"/>
      <c r="O732" s="26"/>
      <c r="P732" s="26"/>
      <c r="Q732" s="57"/>
    </row>
    <row r="733" spans="1:17" x14ac:dyDescent="0.25">
      <c r="A733" s="5"/>
      <c r="B733" s="6"/>
      <c r="C733" s="5"/>
      <c r="D733" s="52"/>
      <c r="E733" s="5"/>
      <c r="F733" s="1"/>
      <c r="K733" s="54"/>
      <c r="L733" s="54"/>
      <c r="M733" s="59"/>
      <c r="N733" s="27"/>
      <c r="O733" s="26"/>
      <c r="P733" s="26"/>
      <c r="Q733" s="57"/>
    </row>
    <row r="734" spans="1:17" x14ac:dyDescent="0.25">
      <c r="A734" s="5"/>
      <c r="B734" s="6"/>
      <c r="C734" s="5"/>
      <c r="D734" s="52"/>
      <c r="E734" s="5"/>
      <c r="F734" s="1"/>
      <c r="K734" s="54"/>
      <c r="L734" s="54"/>
      <c r="M734" s="59"/>
      <c r="N734" s="27"/>
      <c r="O734" s="26"/>
      <c r="P734" s="26"/>
      <c r="Q734" s="57"/>
    </row>
    <row r="735" spans="1:17" x14ac:dyDescent="0.25">
      <c r="A735" s="5"/>
      <c r="B735" s="6"/>
      <c r="C735" s="5"/>
      <c r="D735" s="52"/>
      <c r="E735" s="5"/>
      <c r="F735" s="1"/>
      <c r="K735" s="54"/>
      <c r="L735" s="54"/>
      <c r="M735" s="59"/>
      <c r="N735" s="27"/>
      <c r="O735" s="26"/>
      <c r="P735" s="26"/>
      <c r="Q735" s="57"/>
    </row>
    <row r="736" spans="1:17" x14ac:dyDescent="0.25">
      <c r="A736" s="5"/>
      <c r="B736" s="6"/>
      <c r="C736" s="5"/>
      <c r="D736" s="52"/>
      <c r="E736" s="5"/>
      <c r="F736" s="1"/>
      <c r="K736" s="54"/>
      <c r="L736" s="54"/>
      <c r="M736" s="59"/>
      <c r="N736" s="27"/>
      <c r="O736" s="26"/>
      <c r="P736" s="26"/>
      <c r="Q736" s="57"/>
    </row>
    <row r="737" spans="1:17" x14ac:dyDescent="0.25">
      <c r="A737" s="5"/>
      <c r="B737" s="6"/>
      <c r="C737" s="5"/>
      <c r="D737" s="52"/>
      <c r="E737" s="5"/>
      <c r="F737" s="1"/>
      <c r="K737" s="54"/>
      <c r="L737" s="54"/>
      <c r="M737" s="59"/>
      <c r="N737" s="27"/>
      <c r="O737" s="26"/>
      <c r="P737" s="26"/>
      <c r="Q737" s="57"/>
    </row>
    <row r="738" spans="1:17" x14ac:dyDescent="0.25">
      <c r="A738" s="5"/>
      <c r="B738" s="6"/>
      <c r="C738" s="5"/>
      <c r="D738" s="52"/>
      <c r="E738" s="5"/>
      <c r="F738" s="1"/>
      <c r="K738" s="54"/>
      <c r="L738" s="54"/>
      <c r="M738" s="59"/>
      <c r="N738" s="27"/>
      <c r="O738" s="26"/>
      <c r="P738" s="26"/>
      <c r="Q738" s="57"/>
    </row>
    <row r="739" spans="1:17" x14ac:dyDescent="0.25">
      <c r="A739" s="5"/>
      <c r="B739" s="6"/>
      <c r="C739" s="5"/>
      <c r="D739" s="52"/>
      <c r="E739" s="5"/>
      <c r="F739" s="1"/>
      <c r="K739" s="54"/>
      <c r="L739" s="54"/>
      <c r="M739" s="59"/>
      <c r="N739" s="27"/>
      <c r="O739" s="26"/>
      <c r="P739" s="26"/>
      <c r="Q739" s="57"/>
    </row>
    <row r="740" spans="1:17" x14ac:dyDescent="0.25">
      <c r="A740" s="5"/>
      <c r="B740" s="6"/>
      <c r="C740" s="5"/>
      <c r="D740" s="52"/>
      <c r="E740" s="5"/>
      <c r="F740" s="1"/>
      <c r="K740" s="54"/>
      <c r="L740" s="54"/>
      <c r="M740" s="59"/>
      <c r="N740" s="27"/>
      <c r="O740" s="26"/>
      <c r="P740" s="26"/>
      <c r="Q740" s="57"/>
    </row>
    <row r="741" spans="1:17" x14ac:dyDescent="0.25">
      <c r="A741" s="5"/>
      <c r="B741" s="6"/>
      <c r="C741" s="5"/>
      <c r="D741" s="52"/>
      <c r="E741" s="5"/>
      <c r="F741" s="1"/>
      <c r="K741" s="54"/>
      <c r="L741" s="54"/>
      <c r="M741" s="59"/>
      <c r="N741" s="27"/>
      <c r="O741" s="26"/>
      <c r="P741" s="26"/>
      <c r="Q741" s="57"/>
    </row>
    <row r="742" spans="1:17" x14ac:dyDescent="0.25">
      <c r="A742" s="5"/>
      <c r="B742" s="6"/>
      <c r="C742" s="5"/>
      <c r="D742" s="52"/>
      <c r="E742" s="5"/>
      <c r="F742" s="1"/>
      <c r="K742" s="54"/>
      <c r="L742" s="54"/>
      <c r="M742" s="59"/>
      <c r="N742" s="27"/>
      <c r="O742" s="26"/>
      <c r="P742" s="26"/>
      <c r="Q742" s="57"/>
    </row>
    <row r="743" spans="1:17" x14ac:dyDescent="0.25">
      <c r="A743" s="5"/>
      <c r="B743" s="6"/>
      <c r="C743" s="5"/>
      <c r="D743" s="52"/>
      <c r="E743" s="5"/>
      <c r="F743" s="1"/>
      <c r="K743" s="54"/>
      <c r="L743" s="54"/>
      <c r="M743" s="59"/>
      <c r="N743" s="27"/>
      <c r="O743" s="26"/>
      <c r="P743" s="26"/>
      <c r="Q743" s="57"/>
    </row>
    <row r="744" spans="1:17" x14ac:dyDescent="0.25">
      <c r="A744" s="5"/>
      <c r="B744" s="6"/>
      <c r="C744" s="5"/>
      <c r="D744" s="52"/>
      <c r="E744" s="5"/>
      <c r="F744" s="1"/>
      <c r="K744" s="54"/>
      <c r="L744" s="54"/>
      <c r="M744" s="59"/>
      <c r="N744" s="27"/>
      <c r="O744" s="26"/>
      <c r="P744" s="26"/>
      <c r="Q744" s="57"/>
    </row>
    <row r="745" spans="1:17" x14ac:dyDescent="0.25">
      <c r="A745" s="5"/>
      <c r="B745" s="6"/>
      <c r="C745" s="5"/>
      <c r="D745" s="52"/>
      <c r="E745" s="5"/>
      <c r="F745" s="1"/>
    </row>
    <row r="746" spans="1:17" x14ac:dyDescent="0.25">
      <c r="A746" s="5"/>
      <c r="B746" s="6"/>
      <c r="C746" s="5"/>
      <c r="D746" s="52"/>
      <c r="E746" s="5"/>
      <c r="F746" s="1"/>
    </row>
    <row r="747" spans="1:17" x14ac:dyDescent="0.25">
      <c r="A747" s="5"/>
      <c r="B747" s="6"/>
      <c r="C747" s="5"/>
      <c r="D747" s="52"/>
      <c r="E747" s="5"/>
      <c r="F747" s="1"/>
    </row>
    <row r="748" spans="1:17" x14ac:dyDescent="0.25">
      <c r="A748" s="5"/>
      <c r="B748" s="6"/>
      <c r="C748" s="5"/>
      <c r="D748" s="52"/>
      <c r="E748" s="5"/>
      <c r="F748" s="1"/>
    </row>
    <row r="749" spans="1:17" x14ac:dyDescent="0.25">
      <c r="A749" s="5"/>
      <c r="B749" s="6"/>
      <c r="C749" s="5"/>
      <c r="D749" s="52"/>
      <c r="E749" s="5"/>
      <c r="F749" s="1"/>
    </row>
    <row r="750" spans="1:17" x14ac:dyDescent="0.25">
      <c r="A750" s="5"/>
      <c r="B750" s="6"/>
      <c r="C750" s="5"/>
      <c r="D750" s="52"/>
      <c r="E750" s="5"/>
      <c r="F750" s="1"/>
    </row>
    <row r="751" spans="1:17" x14ac:dyDescent="0.25">
      <c r="A751" s="5"/>
      <c r="B751" s="6"/>
      <c r="C751" s="5"/>
      <c r="D751" s="52"/>
      <c r="E751" s="5"/>
      <c r="F751" s="1"/>
    </row>
    <row r="752" spans="1:17" x14ac:dyDescent="0.25">
      <c r="A752" s="5"/>
      <c r="B752" s="6"/>
      <c r="C752" s="5"/>
      <c r="D752" s="52"/>
      <c r="E752" s="5"/>
      <c r="F752" s="1"/>
    </row>
    <row r="753" spans="1:6" x14ac:dyDescent="0.25">
      <c r="A753" s="5"/>
      <c r="B753" s="6"/>
      <c r="C753" s="5"/>
      <c r="D753" s="52"/>
      <c r="E753" s="5"/>
      <c r="F753" s="1"/>
    </row>
    <row r="754" spans="1:6" x14ac:dyDescent="0.25">
      <c r="A754" s="5"/>
      <c r="B754" s="6"/>
      <c r="C754" s="5"/>
      <c r="D754" s="52"/>
      <c r="E754" s="5"/>
      <c r="F754" s="1"/>
    </row>
    <row r="755" spans="1:6" x14ac:dyDescent="0.25">
      <c r="A755" s="5"/>
      <c r="B755" s="6"/>
      <c r="C755" s="5"/>
      <c r="D755" s="52"/>
      <c r="E755" s="5"/>
      <c r="F755" s="1"/>
    </row>
    <row r="756" spans="1:6" x14ac:dyDescent="0.25">
      <c r="A756" s="5"/>
      <c r="B756" s="6"/>
      <c r="C756" s="5"/>
      <c r="D756" s="52"/>
      <c r="E756" s="5"/>
      <c r="F756" s="1"/>
    </row>
    <row r="757" spans="1:6" x14ac:dyDescent="0.25">
      <c r="A757" s="5"/>
      <c r="B757" s="6"/>
      <c r="C757" s="5"/>
      <c r="D757" s="52"/>
      <c r="E757" s="5"/>
      <c r="F757" s="1"/>
    </row>
    <row r="758" spans="1:6" x14ac:dyDescent="0.25">
      <c r="A758" s="5"/>
      <c r="B758" s="6"/>
      <c r="C758" s="5"/>
      <c r="D758" s="52"/>
      <c r="E758" s="5"/>
      <c r="F758" s="1"/>
    </row>
    <row r="759" spans="1:6" x14ac:dyDescent="0.25">
      <c r="A759" s="5"/>
      <c r="B759" s="6"/>
      <c r="C759" s="5"/>
      <c r="D759" s="52"/>
      <c r="E759" s="5"/>
      <c r="F759" s="1"/>
    </row>
    <row r="760" spans="1:6" x14ac:dyDescent="0.25">
      <c r="A760" s="5"/>
      <c r="B760" s="5"/>
      <c r="C760" s="5"/>
      <c r="D760" s="5"/>
      <c r="E760" s="5"/>
    </row>
    <row r="761" spans="1:6" x14ac:dyDescent="0.25">
      <c r="A761" s="5"/>
      <c r="B761" s="5"/>
      <c r="C761" s="5"/>
      <c r="D761" s="5"/>
      <c r="E761" s="5"/>
    </row>
    <row r="762" spans="1:6" x14ac:dyDescent="0.25">
      <c r="A762" s="5"/>
      <c r="B762" s="5"/>
      <c r="C762" s="5"/>
      <c r="D762" s="5"/>
      <c r="E762" s="5"/>
    </row>
  </sheetData>
  <pageMargins left="0.75" right="0.75" top="1" bottom="1" header="0.5" footer="0.5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55BF0-6386-42FE-B102-22468B4968C7}">
  <dimension ref="A1:E236"/>
  <sheetViews>
    <sheetView workbookViewId="0">
      <selection sqref="A1:E1"/>
    </sheetView>
  </sheetViews>
  <sheetFormatPr defaultColWidth="13.6328125" defaultRowHeight="12.5" x14ac:dyDescent="0.25"/>
  <cols>
    <col min="1" max="2" width="10.08984375" bestFit="1" customWidth="1"/>
    <col min="3" max="3" width="18.36328125" bestFit="1" customWidth="1"/>
    <col min="4" max="4" width="10" bestFit="1" customWidth="1"/>
    <col min="5" max="5" width="18.08984375" bestFit="1" customWidth="1"/>
  </cols>
  <sheetData>
    <row r="1" spans="1:5" ht="26" x14ac:dyDescent="0.25">
      <c r="A1" s="3" t="s">
        <v>6</v>
      </c>
      <c r="B1" s="4" t="s">
        <v>7</v>
      </c>
      <c r="C1" s="3" t="s">
        <v>8</v>
      </c>
      <c r="D1" s="4" t="s">
        <v>9</v>
      </c>
      <c r="E1" s="3" t="s">
        <v>10</v>
      </c>
    </row>
    <row r="2" spans="1:5" x14ac:dyDescent="0.25">
      <c r="A2" t="s">
        <v>526</v>
      </c>
      <c r="B2">
        <v>45777</v>
      </c>
      <c r="C2" t="s">
        <v>128</v>
      </c>
      <c r="D2">
        <v>2918</v>
      </c>
      <c r="E2" t="s">
        <v>129</v>
      </c>
    </row>
    <row r="3" spans="1:5" x14ac:dyDescent="0.25">
      <c r="A3" t="s">
        <v>527</v>
      </c>
      <c r="B3">
        <v>45777</v>
      </c>
      <c r="C3" t="s">
        <v>494</v>
      </c>
      <c r="D3">
        <v>535.39</v>
      </c>
      <c r="E3" t="s">
        <v>158</v>
      </c>
    </row>
    <row r="4" spans="1:5" x14ac:dyDescent="0.25">
      <c r="A4" t="s">
        <v>528</v>
      </c>
      <c r="B4">
        <v>45777</v>
      </c>
      <c r="C4" t="s">
        <v>494</v>
      </c>
      <c r="D4">
        <v>726.43</v>
      </c>
      <c r="E4" t="s">
        <v>158</v>
      </c>
    </row>
    <row r="5" spans="1:5" x14ac:dyDescent="0.25">
      <c r="A5" t="s">
        <v>533</v>
      </c>
      <c r="B5">
        <v>45777</v>
      </c>
      <c r="C5" t="s">
        <v>534</v>
      </c>
      <c r="D5">
        <v>2574</v>
      </c>
      <c r="E5" t="s">
        <v>535</v>
      </c>
    </row>
    <row r="6" spans="1:5" x14ac:dyDescent="0.25">
      <c r="A6" t="s">
        <v>533</v>
      </c>
      <c r="B6">
        <v>45777</v>
      </c>
      <c r="C6" t="s">
        <v>534</v>
      </c>
      <c r="D6">
        <v>1404</v>
      </c>
      <c r="E6" t="s">
        <v>535</v>
      </c>
    </row>
    <row r="7" spans="1:5" x14ac:dyDescent="0.25">
      <c r="A7" t="s">
        <v>537</v>
      </c>
      <c r="B7">
        <v>45777</v>
      </c>
      <c r="C7" t="s">
        <v>538</v>
      </c>
      <c r="D7">
        <v>2310</v>
      </c>
      <c r="E7" t="s">
        <v>539</v>
      </c>
    </row>
    <row r="8" spans="1:5" x14ac:dyDescent="0.25">
      <c r="A8" t="s">
        <v>541</v>
      </c>
      <c r="B8">
        <v>45777</v>
      </c>
      <c r="C8" t="s">
        <v>542</v>
      </c>
      <c r="D8">
        <v>408</v>
      </c>
      <c r="E8" t="s">
        <v>543</v>
      </c>
    </row>
    <row r="9" spans="1:5" x14ac:dyDescent="0.25">
      <c r="A9" t="s">
        <v>559</v>
      </c>
      <c r="B9">
        <v>45777</v>
      </c>
      <c r="C9" t="s">
        <v>15</v>
      </c>
      <c r="D9">
        <v>920.56</v>
      </c>
      <c r="E9" t="s">
        <v>560</v>
      </c>
    </row>
    <row r="10" spans="1:5" x14ac:dyDescent="0.25">
      <c r="A10" t="s">
        <v>562</v>
      </c>
      <c r="B10">
        <v>45777</v>
      </c>
      <c r="C10" t="s">
        <v>259</v>
      </c>
      <c r="D10">
        <v>13500</v>
      </c>
      <c r="E10" t="s">
        <v>350</v>
      </c>
    </row>
    <row r="11" spans="1:5" x14ac:dyDescent="0.25">
      <c r="A11" t="s">
        <v>562</v>
      </c>
      <c r="B11">
        <v>45777</v>
      </c>
      <c r="C11" t="s">
        <v>259</v>
      </c>
      <c r="D11">
        <v>22334.400000000001</v>
      </c>
      <c r="E11" t="s">
        <v>350</v>
      </c>
    </row>
    <row r="12" spans="1:5" x14ac:dyDescent="0.25">
      <c r="A12" t="s">
        <v>568</v>
      </c>
      <c r="B12">
        <v>45777</v>
      </c>
      <c r="C12" t="s">
        <v>97</v>
      </c>
      <c r="D12">
        <v>480</v>
      </c>
      <c r="E12" t="s">
        <v>98</v>
      </c>
    </row>
    <row r="13" spans="1:5" x14ac:dyDescent="0.25">
      <c r="A13" t="s">
        <v>569</v>
      </c>
      <c r="B13">
        <v>45777</v>
      </c>
      <c r="C13" t="s">
        <v>167</v>
      </c>
      <c r="D13">
        <v>274.49</v>
      </c>
      <c r="E13" t="s">
        <v>168</v>
      </c>
    </row>
    <row r="14" spans="1:5" x14ac:dyDescent="0.25">
      <c r="A14" t="s">
        <v>574</v>
      </c>
      <c r="B14">
        <v>45777</v>
      </c>
      <c r="C14" t="s">
        <v>75</v>
      </c>
      <c r="D14">
        <v>1080.44</v>
      </c>
      <c r="E14" t="s">
        <v>76</v>
      </c>
    </row>
    <row r="15" spans="1:5" x14ac:dyDescent="0.25">
      <c r="A15" t="s">
        <v>579</v>
      </c>
      <c r="B15">
        <v>45777</v>
      </c>
      <c r="C15" t="s">
        <v>97</v>
      </c>
      <c r="D15">
        <v>2220</v>
      </c>
      <c r="E15" t="s">
        <v>98</v>
      </c>
    </row>
    <row r="16" spans="1:5" x14ac:dyDescent="0.25">
      <c r="A16" t="s">
        <v>580</v>
      </c>
      <c r="B16">
        <v>45777</v>
      </c>
      <c r="C16" t="s">
        <v>97</v>
      </c>
      <c r="D16">
        <v>2160</v>
      </c>
      <c r="E16" t="s">
        <v>98</v>
      </c>
    </row>
    <row r="17" spans="1:5" x14ac:dyDescent="0.25">
      <c r="A17" t="s">
        <v>588</v>
      </c>
      <c r="B17">
        <v>45777</v>
      </c>
      <c r="C17" t="s">
        <v>150</v>
      </c>
      <c r="D17">
        <v>2706.52</v>
      </c>
      <c r="E17" t="s">
        <v>151</v>
      </c>
    </row>
    <row r="18" spans="1:5" x14ac:dyDescent="0.25">
      <c r="A18" t="s">
        <v>589</v>
      </c>
      <c r="B18">
        <v>45777</v>
      </c>
      <c r="C18" t="s">
        <v>150</v>
      </c>
      <c r="D18">
        <v>277.44</v>
      </c>
      <c r="E18" t="s">
        <v>151</v>
      </c>
    </row>
    <row r="19" spans="1:5" x14ac:dyDescent="0.25">
      <c r="A19" t="s">
        <v>590</v>
      </c>
      <c r="B19">
        <v>45777</v>
      </c>
      <c r="C19" t="s">
        <v>408</v>
      </c>
      <c r="D19">
        <v>276.54000000000002</v>
      </c>
      <c r="E19" t="s">
        <v>409</v>
      </c>
    </row>
    <row r="20" spans="1:5" x14ac:dyDescent="0.25">
      <c r="A20" t="s">
        <v>492</v>
      </c>
      <c r="B20">
        <v>45776</v>
      </c>
      <c r="C20" t="s">
        <v>379</v>
      </c>
      <c r="D20">
        <v>1144</v>
      </c>
      <c r="E20" t="s">
        <v>35</v>
      </c>
    </row>
    <row r="21" spans="1:5" x14ac:dyDescent="0.25">
      <c r="A21" t="s">
        <v>507</v>
      </c>
      <c r="B21">
        <v>45776</v>
      </c>
      <c r="C21" t="s">
        <v>60</v>
      </c>
      <c r="D21">
        <v>360</v>
      </c>
      <c r="E21" t="s">
        <v>208</v>
      </c>
    </row>
    <row r="22" spans="1:5" x14ac:dyDescent="0.25">
      <c r="A22" t="s">
        <v>508</v>
      </c>
      <c r="B22">
        <v>45776</v>
      </c>
      <c r="C22" t="s">
        <v>63</v>
      </c>
      <c r="D22">
        <v>1587.4</v>
      </c>
      <c r="E22" t="s">
        <v>64</v>
      </c>
    </row>
    <row r="23" spans="1:5" x14ac:dyDescent="0.25">
      <c r="A23" t="s">
        <v>511</v>
      </c>
      <c r="B23">
        <v>45776</v>
      </c>
      <c r="C23" t="s">
        <v>512</v>
      </c>
      <c r="D23">
        <v>117656.4</v>
      </c>
      <c r="E23" t="s">
        <v>513</v>
      </c>
    </row>
    <row r="24" spans="1:5" x14ac:dyDescent="0.25">
      <c r="A24" t="s">
        <v>514</v>
      </c>
      <c r="B24">
        <v>45776</v>
      </c>
      <c r="C24" t="s">
        <v>94</v>
      </c>
      <c r="D24">
        <v>1200</v>
      </c>
      <c r="E24" t="s">
        <v>115</v>
      </c>
    </row>
    <row r="25" spans="1:5" x14ac:dyDescent="0.25">
      <c r="A25" t="s">
        <v>529</v>
      </c>
      <c r="B25">
        <v>45776</v>
      </c>
      <c r="C25" t="s">
        <v>12</v>
      </c>
      <c r="D25">
        <v>3248.83</v>
      </c>
      <c r="E25" t="s">
        <v>41</v>
      </c>
    </row>
    <row r="26" spans="1:5" x14ac:dyDescent="0.25">
      <c r="A26" t="s">
        <v>615</v>
      </c>
      <c r="B26">
        <v>45776</v>
      </c>
      <c r="C26" t="s">
        <v>87</v>
      </c>
      <c r="D26">
        <v>1452</v>
      </c>
      <c r="E26" t="s">
        <v>35</v>
      </c>
    </row>
    <row r="27" spans="1:5" x14ac:dyDescent="0.25">
      <c r="A27" t="s">
        <v>461</v>
      </c>
      <c r="B27">
        <v>45775</v>
      </c>
      <c r="C27" t="s">
        <v>462</v>
      </c>
      <c r="D27">
        <v>3915.6</v>
      </c>
      <c r="E27" t="s">
        <v>439</v>
      </c>
    </row>
    <row r="28" spans="1:5" x14ac:dyDescent="0.25">
      <c r="A28" t="s">
        <v>463</v>
      </c>
      <c r="B28">
        <v>45775</v>
      </c>
      <c r="C28" t="s">
        <v>464</v>
      </c>
      <c r="D28">
        <v>4350</v>
      </c>
      <c r="E28" t="s">
        <v>208</v>
      </c>
    </row>
    <row r="29" spans="1:5" x14ac:dyDescent="0.25">
      <c r="A29" t="s">
        <v>467</v>
      </c>
      <c r="B29">
        <v>45775</v>
      </c>
      <c r="C29" t="s">
        <v>46</v>
      </c>
      <c r="D29">
        <v>280.08</v>
      </c>
      <c r="E29" t="s">
        <v>198</v>
      </c>
    </row>
    <row r="30" spans="1:5" x14ac:dyDescent="0.25">
      <c r="A30" t="s">
        <v>468</v>
      </c>
      <c r="B30">
        <v>45775</v>
      </c>
      <c r="C30" t="s">
        <v>385</v>
      </c>
      <c r="D30">
        <v>683.45</v>
      </c>
      <c r="E30" t="s">
        <v>123</v>
      </c>
    </row>
    <row r="31" spans="1:5" x14ac:dyDescent="0.25">
      <c r="A31" t="s">
        <v>477</v>
      </c>
      <c r="B31">
        <v>45775</v>
      </c>
      <c r="C31" t="s">
        <v>28</v>
      </c>
      <c r="D31">
        <v>2697.6</v>
      </c>
      <c r="E31" t="s">
        <v>29</v>
      </c>
    </row>
    <row r="32" spans="1:5" x14ac:dyDescent="0.25">
      <c r="A32" t="s">
        <v>509</v>
      </c>
      <c r="B32">
        <v>45775</v>
      </c>
      <c r="C32" t="s">
        <v>22</v>
      </c>
      <c r="D32">
        <v>278.39999999999998</v>
      </c>
      <c r="E32" t="s">
        <v>144</v>
      </c>
    </row>
    <row r="33" spans="1:5" x14ac:dyDescent="0.25">
      <c r="A33" t="s">
        <v>510</v>
      </c>
      <c r="B33">
        <v>45775</v>
      </c>
      <c r="C33" t="s">
        <v>22</v>
      </c>
      <c r="D33">
        <v>278.39999999999998</v>
      </c>
      <c r="E33" t="s">
        <v>144</v>
      </c>
    </row>
    <row r="34" spans="1:5" x14ac:dyDescent="0.25">
      <c r="A34" t="s">
        <v>443</v>
      </c>
      <c r="B34">
        <v>45772</v>
      </c>
      <c r="C34" t="s">
        <v>15</v>
      </c>
      <c r="D34">
        <v>1000</v>
      </c>
      <c r="E34" t="s">
        <v>208</v>
      </c>
    </row>
    <row r="35" spans="1:5" x14ac:dyDescent="0.25">
      <c r="A35" t="s">
        <v>446</v>
      </c>
      <c r="B35">
        <v>45772</v>
      </c>
      <c r="C35" t="s">
        <v>46</v>
      </c>
      <c r="D35">
        <v>2584</v>
      </c>
      <c r="E35" t="s">
        <v>208</v>
      </c>
    </row>
    <row r="36" spans="1:5" x14ac:dyDescent="0.25">
      <c r="A36" t="s">
        <v>449</v>
      </c>
      <c r="B36">
        <v>45772</v>
      </c>
      <c r="C36" t="s">
        <v>46</v>
      </c>
      <c r="D36">
        <v>1200</v>
      </c>
      <c r="E36" t="s">
        <v>450</v>
      </c>
    </row>
    <row r="37" spans="1:5" x14ac:dyDescent="0.25">
      <c r="A37" t="s">
        <v>451</v>
      </c>
      <c r="B37">
        <v>45772</v>
      </c>
      <c r="C37" t="s">
        <v>46</v>
      </c>
      <c r="D37">
        <v>253.85</v>
      </c>
      <c r="E37" t="s">
        <v>208</v>
      </c>
    </row>
    <row r="38" spans="1:5" x14ac:dyDescent="0.25">
      <c r="A38" t="s">
        <v>459</v>
      </c>
      <c r="B38">
        <v>45772</v>
      </c>
      <c r="C38" t="s">
        <v>128</v>
      </c>
      <c r="D38">
        <v>2520</v>
      </c>
      <c r="E38" t="s">
        <v>182</v>
      </c>
    </row>
    <row r="39" spans="1:5" x14ac:dyDescent="0.25">
      <c r="A39" t="s">
        <v>460</v>
      </c>
      <c r="B39">
        <v>45772</v>
      </c>
      <c r="C39" t="s">
        <v>128</v>
      </c>
      <c r="D39">
        <v>1092</v>
      </c>
      <c r="E39" t="s">
        <v>182</v>
      </c>
    </row>
    <row r="40" spans="1:5" x14ac:dyDescent="0.25">
      <c r="A40" t="s">
        <v>469</v>
      </c>
      <c r="B40">
        <v>45772</v>
      </c>
      <c r="C40" t="s">
        <v>72</v>
      </c>
      <c r="D40">
        <v>316.92</v>
      </c>
      <c r="E40" t="s">
        <v>73</v>
      </c>
    </row>
    <row r="41" spans="1:5" x14ac:dyDescent="0.25">
      <c r="A41" t="s">
        <v>478</v>
      </c>
      <c r="B41">
        <v>45772</v>
      </c>
      <c r="C41" t="s">
        <v>479</v>
      </c>
      <c r="D41">
        <v>420</v>
      </c>
      <c r="E41" t="s">
        <v>480</v>
      </c>
    </row>
    <row r="42" spans="1:5" x14ac:dyDescent="0.25">
      <c r="A42" t="s">
        <v>484</v>
      </c>
      <c r="B42">
        <v>45772</v>
      </c>
      <c r="C42" t="s">
        <v>18</v>
      </c>
      <c r="D42">
        <v>410.38</v>
      </c>
      <c r="E42" t="s">
        <v>19</v>
      </c>
    </row>
    <row r="43" spans="1:5" x14ac:dyDescent="0.25">
      <c r="A43" t="s">
        <v>486</v>
      </c>
      <c r="B43">
        <v>45772</v>
      </c>
      <c r="C43" t="s">
        <v>487</v>
      </c>
      <c r="D43">
        <v>33600</v>
      </c>
      <c r="E43" t="s">
        <v>488</v>
      </c>
    </row>
    <row r="44" spans="1:5" x14ac:dyDescent="0.25">
      <c r="A44" t="s">
        <v>519</v>
      </c>
      <c r="B44">
        <v>45772</v>
      </c>
      <c r="C44" t="s">
        <v>520</v>
      </c>
      <c r="D44">
        <v>500</v>
      </c>
      <c r="E44" t="s">
        <v>208</v>
      </c>
    </row>
    <row r="45" spans="1:5" x14ac:dyDescent="0.25">
      <c r="A45" t="s">
        <v>417</v>
      </c>
      <c r="B45">
        <v>45771</v>
      </c>
      <c r="C45" t="s">
        <v>117</v>
      </c>
      <c r="D45">
        <v>1297.46</v>
      </c>
      <c r="E45" t="s">
        <v>147</v>
      </c>
    </row>
    <row r="46" spans="1:5" x14ac:dyDescent="0.25">
      <c r="A46" t="s">
        <v>418</v>
      </c>
      <c r="B46">
        <v>45771</v>
      </c>
      <c r="C46" t="s">
        <v>46</v>
      </c>
      <c r="D46">
        <v>1400</v>
      </c>
      <c r="E46" t="s">
        <v>208</v>
      </c>
    </row>
    <row r="47" spans="1:5" x14ac:dyDescent="0.25">
      <c r="A47" t="s">
        <v>419</v>
      </c>
      <c r="B47">
        <v>45771</v>
      </c>
      <c r="C47" t="s">
        <v>384</v>
      </c>
      <c r="D47">
        <v>1467.6</v>
      </c>
      <c r="E47" t="s">
        <v>136</v>
      </c>
    </row>
    <row r="48" spans="1:5" x14ac:dyDescent="0.25">
      <c r="A48" t="s">
        <v>424</v>
      </c>
      <c r="B48">
        <v>45771</v>
      </c>
      <c r="C48" t="s">
        <v>128</v>
      </c>
      <c r="D48">
        <v>2783</v>
      </c>
      <c r="E48" t="s">
        <v>129</v>
      </c>
    </row>
    <row r="49" spans="1:5" x14ac:dyDescent="0.25">
      <c r="A49" t="s">
        <v>430</v>
      </c>
      <c r="B49">
        <v>45771</v>
      </c>
      <c r="C49" t="s">
        <v>277</v>
      </c>
      <c r="D49">
        <v>578</v>
      </c>
      <c r="E49" t="s">
        <v>278</v>
      </c>
    </row>
    <row r="50" spans="1:5" x14ac:dyDescent="0.25">
      <c r="A50" t="s">
        <v>431</v>
      </c>
      <c r="B50">
        <v>45771</v>
      </c>
      <c r="C50" t="s">
        <v>432</v>
      </c>
      <c r="D50">
        <v>78500.460000000006</v>
      </c>
      <c r="E50" t="s">
        <v>433</v>
      </c>
    </row>
    <row r="51" spans="1:5" x14ac:dyDescent="0.25">
      <c r="A51" t="s">
        <v>434</v>
      </c>
      <c r="B51">
        <v>45771</v>
      </c>
      <c r="C51" t="s">
        <v>277</v>
      </c>
      <c r="D51">
        <v>578</v>
      </c>
      <c r="E51" t="s">
        <v>278</v>
      </c>
    </row>
    <row r="52" spans="1:5" x14ac:dyDescent="0.25">
      <c r="A52" t="s">
        <v>441</v>
      </c>
      <c r="B52">
        <v>45771</v>
      </c>
      <c r="C52" t="s">
        <v>259</v>
      </c>
      <c r="D52">
        <v>10800</v>
      </c>
      <c r="E52" t="s">
        <v>442</v>
      </c>
    </row>
    <row r="53" spans="1:5" x14ac:dyDescent="0.25">
      <c r="A53" t="s">
        <v>441</v>
      </c>
      <c r="B53">
        <v>45771</v>
      </c>
      <c r="C53" t="s">
        <v>259</v>
      </c>
      <c r="D53">
        <v>61294.8</v>
      </c>
      <c r="E53" t="s">
        <v>442</v>
      </c>
    </row>
    <row r="54" spans="1:5" x14ac:dyDescent="0.25">
      <c r="A54" t="s">
        <v>465</v>
      </c>
      <c r="B54">
        <v>45771</v>
      </c>
      <c r="C54" t="s">
        <v>87</v>
      </c>
      <c r="D54">
        <v>8712</v>
      </c>
      <c r="E54" t="s">
        <v>35</v>
      </c>
    </row>
    <row r="55" spans="1:5" x14ac:dyDescent="0.25">
      <c r="A55" t="s">
        <v>466</v>
      </c>
      <c r="B55">
        <v>45771</v>
      </c>
      <c r="C55" t="s">
        <v>87</v>
      </c>
      <c r="D55">
        <v>4356</v>
      </c>
      <c r="E55" t="s">
        <v>35</v>
      </c>
    </row>
    <row r="56" spans="1:5" x14ac:dyDescent="0.25">
      <c r="A56" t="s">
        <v>474</v>
      </c>
      <c r="B56">
        <v>45771</v>
      </c>
      <c r="C56" t="s">
        <v>259</v>
      </c>
      <c r="D56">
        <v>153045</v>
      </c>
      <c r="E56" t="s">
        <v>442</v>
      </c>
    </row>
    <row r="57" spans="1:5" x14ac:dyDescent="0.25">
      <c r="A57" t="s">
        <v>474</v>
      </c>
      <c r="B57">
        <v>45771</v>
      </c>
      <c r="C57" t="s">
        <v>475</v>
      </c>
      <c r="D57">
        <v>35000</v>
      </c>
      <c r="E57" t="s">
        <v>442</v>
      </c>
    </row>
    <row r="58" spans="1:5" x14ac:dyDescent="0.25">
      <c r="A58" t="s">
        <v>481</v>
      </c>
      <c r="B58">
        <v>45771</v>
      </c>
      <c r="C58" t="s">
        <v>69</v>
      </c>
      <c r="D58">
        <v>471.7</v>
      </c>
      <c r="E58" t="s">
        <v>482</v>
      </c>
    </row>
    <row r="59" spans="1:5" x14ac:dyDescent="0.25">
      <c r="A59" t="s">
        <v>500</v>
      </c>
      <c r="B59">
        <v>45771</v>
      </c>
      <c r="C59" t="s">
        <v>501</v>
      </c>
      <c r="D59">
        <v>3536.4</v>
      </c>
      <c r="E59" t="s">
        <v>256</v>
      </c>
    </row>
    <row r="60" spans="1:5" x14ac:dyDescent="0.25">
      <c r="A60" t="s">
        <v>530</v>
      </c>
      <c r="B60">
        <v>45771</v>
      </c>
      <c r="C60" t="s">
        <v>31</v>
      </c>
      <c r="D60">
        <v>1138.26</v>
      </c>
      <c r="E60" t="s">
        <v>32</v>
      </c>
    </row>
    <row r="61" spans="1:5" x14ac:dyDescent="0.25">
      <c r="A61" t="s">
        <v>407</v>
      </c>
      <c r="B61">
        <v>45770</v>
      </c>
      <c r="C61" t="s">
        <v>408</v>
      </c>
      <c r="D61">
        <v>354</v>
      </c>
      <c r="E61" t="s">
        <v>409</v>
      </c>
    </row>
    <row r="62" spans="1:5" x14ac:dyDescent="0.25">
      <c r="A62" t="s">
        <v>413</v>
      </c>
      <c r="B62">
        <v>45770</v>
      </c>
      <c r="C62" t="s">
        <v>277</v>
      </c>
      <c r="D62">
        <v>578</v>
      </c>
      <c r="E62" t="s">
        <v>278</v>
      </c>
    </row>
    <row r="63" spans="1:5" x14ac:dyDescent="0.25">
      <c r="A63" t="s">
        <v>414</v>
      </c>
      <c r="B63">
        <v>45770</v>
      </c>
      <c r="C63" t="s">
        <v>277</v>
      </c>
      <c r="D63">
        <v>578</v>
      </c>
      <c r="E63" t="s">
        <v>278</v>
      </c>
    </row>
    <row r="64" spans="1:5" x14ac:dyDescent="0.25">
      <c r="A64" t="s">
        <v>415</v>
      </c>
      <c r="B64">
        <v>45770</v>
      </c>
      <c r="C64" t="s">
        <v>277</v>
      </c>
      <c r="D64">
        <v>578</v>
      </c>
      <c r="E64" t="s">
        <v>278</v>
      </c>
    </row>
    <row r="65" spans="1:5" x14ac:dyDescent="0.25">
      <c r="A65" t="s">
        <v>420</v>
      </c>
      <c r="B65">
        <v>45770</v>
      </c>
      <c r="C65" t="s">
        <v>249</v>
      </c>
      <c r="D65">
        <v>2100</v>
      </c>
      <c r="E65" t="s">
        <v>421</v>
      </c>
    </row>
    <row r="66" spans="1:5" x14ac:dyDescent="0.25">
      <c r="A66" t="s">
        <v>437</v>
      </c>
      <c r="B66">
        <v>45770</v>
      </c>
      <c r="C66" t="s">
        <v>438</v>
      </c>
      <c r="D66">
        <v>356.38</v>
      </c>
      <c r="E66" t="s">
        <v>439</v>
      </c>
    </row>
    <row r="67" spans="1:5" x14ac:dyDescent="0.25">
      <c r="A67" t="s">
        <v>440</v>
      </c>
      <c r="B67">
        <v>45770</v>
      </c>
      <c r="C67" t="s">
        <v>438</v>
      </c>
      <c r="D67">
        <v>3827.42</v>
      </c>
      <c r="E67" t="s">
        <v>439</v>
      </c>
    </row>
    <row r="68" spans="1:5" x14ac:dyDescent="0.25">
      <c r="A68" t="s">
        <v>498</v>
      </c>
      <c r="B68">
        <v>45770</v>
      </c>
      <c r="C68" t="s">
        <v>494</v>
      </c>
      <c r="D68">
        <v>730.08</v>
      </c>
      <c r="E68" t="s">
        <v>158</v>
      </c>
    </row>
    <row r="69" spans="1:5" x14ac:dyDescent="0.25">
      <c r="A69" t="s">
        <v>499</v>
      </c>
      <c r="B69">
        <v>45770</v>
      </c>
      <c r="C69" t="s">
        <v>494</v>
      </c>
      <c r="D69">
        <v>583.74</v>
      </c>
      <c r="E69" t="s">
        <v>158</v>
      </c>
    </row>
    <row r="70" spans="1:5" x14ac:dyDescent="0.25">
      <c r="A70" t="s">
        <v>377</v>
      </c>
      <c r="B70">
        <v>45769</v>
      </c>
      <c r="C70" t="s">
        <v>128</v>
      </c>
      <c r="D70">
        <v>2918</v>
      </c>
      <c r="E70" t="s">
        <v>129</v>
      </c>
    </row>
    <row r="71" spans="1:5" x14ac:dyDescent="0.25">
      <c r="A71" t="s">
        <v>378</v>
      </c>
      <c r="B71">
        <v>45769</v>
      </c>
      <c r="C71" t="s">
        <v>379</v>
      </c>
      <c r="D71">
        <v>726</v>
      </c>
      <c r="E71" t="s">
        <v>35</v>
      </c>
    </row>
    <row r="72" spans="1:5" x14ac:dyDescent="0.25">
      <c r="A72" t="s">
        <v>380</v>
      </c>
      <c r="B72">
        <v>45769</v>
      </c>
      <c r="C72" t="s">
        <v>381</v>
      </c>
      <c r="D72">
        <v>502.25</v>
      </c>
      <c r="E72" t="s">
        <v>382</v>
      </c>
    </row>
    <row r="73" spans="1:5" x14ac:dyDescent="0.25">
      <c r="A73" t="s">
        <v>396</v>
      </c>
      <c r="B73">
        <v>45769</v>
      </c>
      <c r="C73" t="s">
        <v>295</v>
      </c>
      <c r="D73">
        <v>8100</v>
      </c>
      <c r="E73" t="s">
        <v>397</v>
      </c>
    </row>
    <row r="74" spans="1:5" x14ac:dyDescent="0.25">
      <c r="A74" t="s">
        <v>404</v>
      </c>
      <c r="B74">
        <v>45769</v>
      </c>
      <c r="C74" t="s">
        <v>405</v>
      </c>
      <c r="D74">
        <v>574.79999999999995</v>
      </c>
      <c r="E74" t="s">
        <v>406</v>
      </c>
    </row>
    <row r="75" spans="1:5" x14ac:dyDescent="0.25">
      <c r="A75" t="s">
        <v>483</v>
      </c>
      <c r="B75">
        <v>45769</v>
      </c>
      <c r="C75" t="s">
        <v>18</v>
      </c>
      <c r="D75">
        <v>5213.12</v>
      </c>
      <c r="E75" t="s">
        <v>19</v>
      </c>
    </row>
    <row r="76" spans="1:5" x14ac:dyDescent="0.25">
      <c r="A76" t="s">
        <v>485</v>
      </c>
      <c r="B76">
        <v>45769</v>
      </c>
      <c r="C76" t="s">
        <v>18</v>
      </c>
      <c r="D76">
        <v>303.82</v>
      </c>
      <c r="E76" t="s">
        <v>19</v>
      </c>
    </row>
    <row r="77" spans="1:5" x14ac:dyDescent="0.25">
      <c r="A77" t="s">
        <v>353</v>
      </c>
      <c r="B77">
        <v>45765</v>
      </c>
      <c r="C77" t="s">
        <v>259</v>
      </c>
      <c r="D77">
        <v>14729</v>
      </c>
      <c r="E77" t="s">
        <v>354</v>
      </c>
    </row>
    <row r="78" spans="1:5" x14ac:dyDescent="0.25">
      <c r="A78" t="s">
        <v>470</v>
      </c>
      <c r="B78">
        <v>45765</v>
      </c>
      <c r="C78" t="s">
        <v>72</v>
      </c>
      <c r="D78">
        <v>612.48</v>
      </c>
      <c r="E78" t="s">
        <v>73</v>
      </c>
    </row>
    <row r="79" spans="1:5" x14ac:dyDescent="0.25">
      <c r="A79" t="s">
        <v>316</v>
      </c>
      <c r="B79">
        <v>45764</v>
      </c>
      <c r="C79" t="s">
        <v>128</v>
      </c>
      <c r="D79">
        <v>533</v>
      </c>
      <c r="E79" t="s">
        <v>129</v>
      </c>
    </row>
    <row r="80" spans="1:5" x14ac:dyDescent="0.25">
      <c r="A80" t="s">
        <v>349</v>
      </c>
      <c r="B80">
        <v>45764</v>
      </c>
      <c r="C80" t="s">
        <v>259</v>
      </c>
      <c r="D80">
        <v>41437</v>
      </c>
      <c r="E80" t="s">
        <v>350</v>
      </c>
    </row>
    <row r="81" spans="1:5" x14ac:dyDescent="0.25">
      <c r="A81" t="s">
        <v>349</v>
      </c>
      <c r="B81">
        <v>45764</v>
      </c>
      <c r="C81" t="s">
        <v>351</v>
      </c>
      <c r="D81">
        <v>6800</v>
      </c>
      <c r="E81" t="s">
        <v>350</v>
      </c>
    </row>
    <row r="82" spans="1:5" x14ac:dyDescent="0.25">
      <c r="A82" t="s">
        <v>349</v>
      </c>
      <c r="B82">
        <v>45764</v>
      </c>
      <c r="C82" t="s">
        <v>352</v>
      </c>
      <c r="D82">
        <v>20000</v>
      </c>
      <c r="E82" t="s">
        <v>350</v>
      </c>
    </row>
    <row r="83" spans="1:5" x14ac:dyDescent="0.25">
      <c r="A83" t="s">
        <v>355</v>
      </c>
      <c r="B83">
        <v>45764</v>
      </c>
      <c r="C83" t="s">
        <v>259</v>
      </c>
      <c r="D83">
        <v>10300</v>
      </c>
      <c r="E83" t="s">
        <v>356</v>
      </c>
    </row>
    <row r="84" spans="1:5" x14ac:dyDescent="0.25">
      <c r="A84" t="s">
        <v>357</v>
      </c>
      <c r="B84">
        <v>45764</v>
      </c>
      <c r="C84" t="s">
        <v>358</v>
      </c>
      <c r="D84">
        <v>1854</v>
      </c>
      <c r="E84" t="s">
        <v>359</v>
      </c>
    </row>
    <row r="85" spans="1:5" x14ac:dyDescent="0.25">
      <c r="A85" t="s">
        <v>360</v>
      </c>
      <c r="B85">
        <v>45764</v>
      </c>
      <c r="C85" t="s">
        <v>361</v>
      </c>
      <c r="D85">
        <v>2328</v>
      </c>
      <c r="E85" t="s">
        <v>359</v>
      </c>
    </row>
    <row r="86" spans="1:5" x14ac:dyDescent="0.25">
      <c r="A86" t="s">
        <v>362</v>
      </c>
      <c r="B86">
        <v>45764</v>
      </c>
      <c r="C86" t="s">
        <v>361</v>
      </c>
      <c r="D86">
        <v>4404</v>
      </c>
      <c r="E86" t="s">
        <v>359</v>
      </c>
    </row>
    <row r="87" spans="1:5" x14ac:dyDescent="0.25">
      <c r="A87" t="s">
        <v>363</v>
      </c>
      <c r="B87">
        <v>45764</v>
      </c>
      <c r="C87" t="s">
        <v>361</v>
      </c>
      <c r="D87">
        <v>2616</v>
      </c>
      <c r="E87" t="s">
        <v>359</v>
      </c>
    </row>
    <row r="88" spans="1:5" x14ac:dyDescent="0.25">
      <c r="A88" t="s">
        <v>364</v>
      </c>
      <c r="B88">
        <v>45764</v>
      </c>
      <c r="C88" t="s">
        <v>361</v>
      </c>
      <c r="D88">
        <v>2526</v>
      </c>
      <c r="E88" t="s">
        <v>359</v>
      </c>
    </row>
    <row r="89" spans="1:5" x14ac:dyDescent="0.25">
      <c r="A89" t="s">
        <v>365</v>
      </c>
      <c r="B89">
        <v>45764</v>
      </c>
      <c r="C89" t="s">
        <v>361</v>
      </c>
      <c r="D89">
        <v>1548</v>
      </c>
      <c r="E89" t="s">
        <v>359</v>
      </c>
    </row>
    <row r="90" spans="1:5" x14ac:dyDescent="0.25">
      <c r="A90" t="s">
        <v>366</v>
      </c>
      <c r="B90">
        <v>45764</v>
      </c>
      <c r="C90" t="s">
        <v>361</v>
      </c>
      <c r="D90">
        <v>1548</v>
      </c>
      <c r="E90" t="s">
        <v>359</v>
      </c>
    </row>
    <row r="91" spans="1:5" x14ac:dyDescent="0.25">
      <c r="A91" t="s">
        <v>367</v>
      </c>
      <c r="B91">
        <v>45764</v>
      </c>
      <c r="C91" t="s">
        <v>361</v>
      </c>
      <c r="D91">
        <v>4056</v>
      </c>
      <c r="E91" t="s">
        <v>359</v>
      </c>
    </row>
    <row r="92" spans="1:5" x14ac:dyDescent="0.25">
      <c r="A92" t="s">
        <v>383</v>
      </c>
      <c r="B92">
        <v>45764</v>
      </c>
      <c r="C92" t="s">
        <v>384</v>
      </c>
      <c r="D92">
        <v>3156</v>
      </c>
      <c r="E92" t="s">
        <v>136</v>
      </c>
    </row>
    <row r="93" spans="1:5" x14ac:dyDescent="0.25">
      <c r="A93" t="s">
        <v>383</v>
      </c>
      <c r="B93">
        <v>45764</v>
      </c>
      <c r="C93" t="s">
        <v>385</v>
      </c>
      <c r="D93">
        <v>5359.08</v>
      </c>
      <c r="E93" t="s">
        <v>136</v>
      </c>
    </row>
    <row r="94" spans="1:5" x14ac:dyDescent="0.25">
      <c r="A94" t="s">
        <v>386</v>
      </c>
      <c r="B94">
        <v>45764</v>
      </c>
      <c r="C94" t="s">
        <v>387</v>
      </c>
      <c r="D94">
        <v>1882.08</v>
      </c>
      <c r="E94" t="s">
        <v>136</v>
      </c>
    </row>
    <row r="95" spans="1:5" x14ac:dyDescent="0.25">
      <c r="A95" t="s">
        <v>386</v>
      </c>
      <c r="B95">
        <v>45764</v>
      </c>
      <c r="C95" t="s">
        <v>388</v>
      </c>
      <c r="D95">
        <v>1073.04</v>
      </c>
      <c r="E95" t="s">
        <v>136</v>
      </c>
    </row>
    <row r="96" spans="1:5" x14ac:dyDescent="0.25">
      <c r="A96" t="s">
        <v>412</v>
      </c>
      <c r="B96">
        <v>45764</v>
      </c>
      <c r="C96" t="s">
        <v>361</v>
      </c>
      <c r="D96">
        <v>2526</v>
      </c>
      <c r="E96" t="s">
        <v>359</v>
      </c>
    </row>
    <row r="97" spans="1:5" x14ac:dyDescent="0.25">
      <c r="A97" t="s">
        <v>425</v>
      </c>
      <c r="B97">
        <v>45764</v>
      </c>
      <c r="C97" t="s">
        <v>426</v>
      </c>
      <c r="D97">
        <v>606.72</v>
      </c>
      <c r="E97" t="s">
        <v>26</v>
      </c>
    </row>
    <row r="98" spans="1:5" x14ac:dyDescent="0.25">
      <c r="A98" t="s">
        <v>341</v>
      </c>
      <c r="B98">
        <v>45763</v>
      </c>
      <c r="C98" t="s">
        <v>342</v>
      </c>
      <c r="D98">
        <v>342.01</v>
      </c>
      <c r="E98" t="s">
        <v>302</v>
      </c>
    </row>
    <row r="99" spans="1:5" x14ac:dyDescent="0.25">
      <c r="A99" t="s">
        <v>348</v>
      </c>
      <c r="B99">
        <v>45763</v>
      </c>
      <c r="C99" t="s">
        <v>277</v>
      </c>
      <c r="D99">
        <v>258</v>
      </c>
      <c r="E99" t="s">
        <v>208</v>
      </c>
    </row>
    <row r="100" spans="1:5" x14ac:dyDescent="0.25">
      <c r="A100" t="s">
        <v>496</v>
      </c>
      <c r="B100">
        <v>45763</v>
      </c>
      <c r="C100" t="s">
        <v>494</v>
      </c>
      <c r="D100">
        <v>876.1</v>
      </c>
      <c r="E100" t="s">
        <v>158</v>
      </c>
    </row>
    <row r="101" spans="1:5" x14ac:dyDescent="0.25">
      <c r="A101" t="s">
        <v>497</v>
      </c>
      <c r="B101">
        <v>45763</v>
      </c>
      <c r="C101" t="s">
        <v>494</v>
      </c>
      <c r="D101">
        <v>921.01</v>
      </c>
      <c r="E101" t="s">
        <v>158</v>
      </c>
    </row>
    <row r="102" spans="1:5" x14ac:dyDescent="0.25">
      <c r="A102" t="s">
        <v>310</v>
      </c>
      <c r="B102">
        <v>45762</v>
      </c>
      <c r="C102" t="s">
        <v>15</v>
      </c>
      <c r="D102">
        <v>1710.65</v>
      </c>
      <c r="E102" t="s">
        <v>311</v>
      </c>
    </row>
    <row r="103" spans="1:5" x14ac:dyDescent="0.25">
      <c r="A103" t="s">
        <v>317</v>
      </c>
      <c r="B103">
        <v>45762</v>
      </c>
      <c r="C103" t="s">
        <v>277</v>
      </c>
      <c r="D103">
        <v>258</v>
      </c>
      <c r="E103" t="s">
        <v>278</v>
      </c>
    </row>
    <row r="104" spans="1:5" x14ac:dyDescent="0.25">
      <c r="A104" t="s">
        <v>326</v>
      </c>
      <c r="B104">
        <v>45762</v>
      </c>
      <c r="C104" t="s">
        <v>327</v>
      </c>
      <c r="D104">
        <v>14973.64</v>
      </c>
      <c r="E104" t="s">
        <v>328</v>
      </c>
    </row>
    <row r="105" spans="1:5" x14ac:dyDescent="0.25">
      <c r="A105" t="s">
        <v>329</v>
      </c>
      <c r="B105">
        <v>45762</v>
      </c>
      <c r="C105" t="s">
        <v>31</v>
      </c>
      <c r="D105">
        <v>19700.78</v>
      </c>
      <c r="E105" t="s">
        <v>330</v>
      </c>
    </row>
    <row r="106" spans="1:5" x14ac:dyDescent="0.25">
      <c r="A106" t="s">
        <v>422</v>
      </c>
      <c r="B106">
        <v>45762</v>
      </c>
      <c r="C106" t="s">
        <v>423</v>
      </c>
      <c r="D106">
        <v>6333.34</v>
      </c>
      <c r="E106" t="s">
        <v>26</v>
      </c>
    </row>
    <row r="107" spans="1:5" x14ac:dyDescent="0.25">
      <c r="A107" t="s">
        <v>294</v>
      </c>
      <c r="B107">
        <v>45761</v>
      </c>
      <c r="C107" t="s">
        <v>295</v>
      </c>
      <c r="D107">
        <v>4200</v>
      </c>
      <c r="E107" t="s">
        <v>208</v>
      </c>
    </row>
    <row r="108" spans="1:5" x14ac:dyDescent="0.25">
      <c r="A108" t="s">
        <v>296</v>
      </c>
      <c r="B108">
        <v>45761</v>
      </c>
      <c r="C108" t="s">
        <v>277</v>
      </c>
      <c r="D108">
        <v>258</v>
      </c>
      <c r="E108" t="s">
        <v>278</v>
      </c>
    </row>
    <row r="109" spans="1:5" x14ac:dyDescent="0.25">
      <c r="A109" t="s">
        <v>303</v>
      </c>
      <c r="B109">
        <v>45761</v>
      </c>
      <c r="C109" t="s">
        <v>304</v>
      </c>
      <c r="D109">
        <v>66012.92</v>
      </c>
      <c r="E109" t="s">
        <v>305</v>
      </c>
    </row>
    <row r="110" spans="1:5" x14ac:dyDescent="0.25">
      <c r="A110" t="s">
        <v>303</v>
      </c>
      <c r="B110">
        <v>45761</v>
      </c>
      <c r="C110" t="s">
        <v>306</v>
      </c>
      <c r="D110">
        <v>26963.03</v>
      </c>
      <c r="E110" t="s">
        <v>305</v>
      </c>
    </row>
    <row r="111" spans="1:5" x14ac:dyDescent="0.25">
      <c r="A111" t="s">
        <v>303</v>
      </c>
      <c r="B111">
        <v>45761</v>
      </c>
      <c r="C111" t="s">
        <v>304</v>
      </c>
      <c r="D111">
        <v>385</v>
      </c>
      <c r="E111" t="s">
        <v>305</v>
      </c>
    </row>
    <row r="112" spans="1:5" x14ac:dyDescent="0.25">
      <c r="A112" t="s">
        <v>307</v>
      </c>
      <c r="B112">
        <v>45761</v>
      </c>
      <c r="C112" t="s">
        <v>308</v>
      </c>
      <c r="D112">
        <v>4416</v>
      </c>
      <c r="E112" t="s">
        <v>309</v>
      </c>
    </row>
    <row r="113" spans="1:5" x14ac:dyDescent="0.25">
      <c r="A113" t="s">
        <v>312</v>
      </c>
      <c r="B113">
        <v>45761</v>
      </c>
      <c r="C113" t="s">
        <v>313</v>
      </c>
      <c r="D113">
        <v>1200</v>
      </c>
      <c r="E113" t="s">
        <v>314</v>
      </c>
    </row>
    <row r="114" spans="1:5" x14ac:dyDescent="0.25">
      <c r="A114" t="s">
        <v>297</v>
      </c>
      <c r="B114">
        <v>45759</v>
      </c>
      <c r="C114" t="s">
        <v>298</v>
      </c>
      <c r="D114">
        <v>4272.62</v>
      </c>
      <c r="E114" t="s">
        <v>299</v>
      </c>
    </row>
    <row r="115" spans="1:5" x14ac:dyDescent="0.25">
      <c r="A115" t="s">
        <v>220</v>
      </c>
      <c r="B115">
        <v>45758</v>
      </c>
      <c r="C115" t="s">
        <v>72</v>
      </c>
      <c r="D115">
        <v>378.96</v>
      </c>
      <c r="E115" t="s">
        <v>139</v>
      </c>
    </row>
    <row r="116" spans="1:5" x14ac:dyDescent="0.25">
      <c r="A116" t="s">
        <v>253</v>
      </c>
      <c r="B116">
        <v>45758</v>
      </c>
      <c r="C116" t="s">
        <v>46</v>
      </c>
      <c r="D116">
        <v>1440</v>
      </c>
      <c r="E116" t="s">
        <v>254</v>
      </c>
    </row>
    <row r="117" spans="1:5" x14ac:dyDescent="0.25">
      <c r="A117" t="s">
        <v>258</v>
      </c>
      <c r="B117">
        <v>45758</v>
      </c>
      <c r="C117" t="s">
        <v>259</v>
      </c>
      <c r="D117">
        <v>1025</v>
      </c>
      <c r="E117" t="s">
        <v>260</v>
      </c>
    </row>
    <row r="118" spans="1:5" x14ac:dyDescent="0.25">
      <c r="A118" t="s">
        <v>270</v>
      </c>
      <c r="B118">
        <v>45758</v>
      </c>
      <c r="C118" t="s">
        <v>128</v>
      </c>
      <c r="D118">
        <v>1092</v>
      </c>
      <c r="E118" t="s">
        <v>182</v>
      </c>
    </row>
    <row r="119" spans="1:5" x14ac:dyDescent="0.25">
      <c r="A119" t="s">
        <v>271</v>
      </c>
      <c r="B119">
        <v>45758</v>
      </c>
      <c r="C119" t="s">
        <v>128</v>
      </c>
      <c r="D119">
        <v>546</v>
      </c>
      <c r="E119" t="s">
        <v>182</v>
      </c>
    </row>
    <row r="120" spans="1:5" x14ac:dyDescent="0.25">
      <c r="A120" t="s">
        <v>273</v>
      </c>
      <c r="B120">
        <v>45758</v>
      </c>
      <c r="C120" t="s">
        <v>128</v>
      </c>
      <c r="D120">
        <v>546</v>
      </c>
      <c r="E120" t="s">
        <v>182</v>
      </c>
    </row>
    <row r="121" spans="1:5" x14ac:dyDescent="0.25">
      <c r="A121" t="s">
        <v>274</v>
      </c>
      <c r="B121">
        <v>45758</v>
      </c>
      <c r="C121" t="s">
        <v>128</v>
      </c>
      <c r="D121">
        <v>2520</v>
      </c>
      <c r="E121" t="s">
        <v>182</v>
      </c>
    </row>
    <row r="122" spans="1:5" x14ac:dyDescent="0.25">
      <c r="A122" t="s">
        <v>275</v>
      </c>
      <c r="B122">
        <v>45758</v>
      </c>
      <c r="C122" t="s">
        <v>46</v>
      </c>
      <c r="D122">
        <v>2800</v>
      </c>
      <c r="E122" t="s">
        <v>208</v>
      </c>
    </row>
    <row r="123" spans="1:5" x14ac:dyDescent="0.25">
      <c r="A123" t="s">
        <v>276</v>
      </c>
      <c r="B123">
        <v>45758</v>
      </c>
      <c r="C123" t="s">
        <v>277</v>
      </c>
      <c r="D123">
        <v>258</v>
      </c>
      <c r="E123" t="s">
        <v>278</v>
      </c>
    </row>
    <row r="124" spans="1:5" x14ac:dyDescent="0.25">
      <c r="A124" t="s">
        <v>290</v>
      </c>
      <c r="B124">
        <v>45758</v>
      </c>
      <c r="C124" t="s">
        <v>283</v>
      </c>
      <c r="D124">
        <v>3059.85</v>
      </c>
      <c r="E124" t="s">
        <v>284</v>
      </c>
    </row>
    <row r="125" spans="1:5" x14ac:dyDescent="0.25">
      <c r="A125" t="s">
        <v>315</v>
      </c>
      <c r="B125">
        <v>45758</v>
      </c>
      <c r="C125" t="s">
        <v>128</v>
      </c>
      <c r="D125">
        <v>552</v>
      </c>
      <c r="E125" t="s">
        <v>129</v>
      </c>
    </row>
    <row r="126" spans="1:5" x14ac:dyDescent="0.25">
      <c r="A126" t="s">
        <v>374</v>
      </c>
      <c r="B126">
        <v>45758</v>
      </c>
      <c r="C126" t="s">
        <v>375</v>
      </c>
      <c r="D126">
        <v>600</v>
      </c>
      <c r="E126" t="s">
        <v>376</v>
      </c>
    </row>
    <row r="127" spans="1:5" x14ac:dyDescent="0.25">
      <c r="A127" t="s">
        <v>227</v>
      </c>
      <c r="B127">
        <v>45757</v>
      </c>
      <c r="C127" t="s">
        <v>228</v>
      </c>
      <c r="D127">
        <v>675</v>
      </c>
      <c r="E127" t="s">
        <v>206</v>
      </c>
    </row>
    <row r="128" spans="1:5" x14ac:dyDescent="0.25">
      <c r="A128" t="s">
        <v>231</v>
      </c>
      <c r="B128">
        <v>45757</v>
      </c>
      <c r="C128" t="s">
        <v>232</v>
      </c>
      <c r="D128">
        <v>659.03</v>
      </c>
      <c r="E128" t="s">
        <v>151</v>
      </c>
    </row>
    <row r="129" spans="1:5" x14ac:dyDescent="0.25">
      <c r="A129" t="s">
        <v>237</v>
      </c>
      <c r="B129">
        <v>45757</v>
      </c>
      <c r="C129" t="s">
        <v>238</v>
      </c>
      <c r="D129">
        <v>4122</v>
      </c>
      <c r="E129" t="s">
        <v>239</v>
      </c>
    </row>
    <row r="130" spans="1:5" x14ac:dyDescent="0.25">
      <c r="A130" t="s">
        <v>261</v>
      </c>
      <c r="B130">
        <v>45757</v>
      </c>
      <c r="C130" t="s">
        <v>222</v>
      </c>
      <c r="D130">
        <v>650</v>
      </c>
      <c r="E130" t="s">
        <v>262</v>
      </c>
    </row>
    <row r="131" spans="1:5" x14ac:dyDescent="0.25">
      <c r="A131" t="s">
        <v>263</v>
      </c>
      <c r="B131">
        <v>45757</v>
      </c>
      <c r="C131" t="s">
        <v>222</v>
      </c>
      <c r="D131">
        <v>650</v>
      </c>
      <c r="E131" t="s">
        <v>262</v>
      </c>
    </row>
    <row r="132" spans="1:5" x14ac:dyDescent="0.25">
      <c r="A132" t="s">
        <v>454</v>
      </c>
      <c r="B132">
        <v>45757</v>
      </c>
      <c r="C132" t="s">
        <v>336</v>
      </c>
      <c r="D132">
        <v>589.53</v>
      </c>
      <c r="E132" t="s">
        <v>445</v>
      </c>
    </row>
    <row r="133" spans="1:5" x14ac:dyDescent="0.25">
      <c r="A133" t="s">
        <v>221</v>
      </c>
      <c r="B133">
        <v>45756</v>
      </c>
      <c r="C133" t="s">
        <v>222</v>
      </c>
      <c r="D133">
        <v>1530</v>
      </c>
      <c r="E133" t="s">
        <v>223</v>
      </c>
    </row>
    <row r="134" spans="1:5" x14ac:dyDescent="0.25">
      <c r="A134" t="s">
        <v>246</v>
      </c>
      <c r="B134">
        <v>45756</v>
      </c>
      <c r="C134" t="s">
        <v>54</v>
      </c>
      <c r="D134">
        <v>2943.19</v>
      </c>
      <c r="E134" t="s">
        <v>247</v>
      </c>
    </row>
    <row r="135" spans="1:5" x14ac:dyDescent="0.25">
      <c r="A135" t="s">
        <v>403</v>
      </c>
      <c r="B135">
        <v>45756</v>
      </c>
      <c r="C135" t="s">
        <v>69</v>
      </c>
      <c r="D135">
        <v>613.39</v>
      </c>
      <c r="E135" t="s">
        <v>70</v>
      </c>
    </row>
    <row r="136" spans="1:5" x14ac:dyDescent="0.25">
      <c r="A136" t="s">
        <v>493</v>
      </c>
      <c r="B136">
        <v>45756</v>
      </c>
      <c r="C136" t="s">
        <v>494</v>
      </c>
      <c r="D136">
        <v>900.43</v>
      </c>
      <c r="E136" t="s">
        <v>158</v>
      </c>
    </row>
    <row r="137" spans="1:5" x14ac:dyDescent="0.25">
      <c r="A137" t="s">
        <v>495</v>
      </c>
      <c r="B137">
        <v>45756</v>
      </c>
      <c r="C137" t="s">
        <v>494</v>
      </c>
      <c r="D137">
        <v>921.01</v>
      </c>
      <c r="E137" t="s">
        <v>158</v>
      </c>
    </row>
    <row r="138" spans="1:5" x14ac:dyDescent="0.25">
      <c r="A138" t="s">
        <v>215</v>
      </c>
      <c r="B138">
        <v>45755</v>
      </c>
      <c r="C138" t="s">
        <v>34</v>
      </c>
      <c r="D138">
        <v>2117.5</v>
      </c>
      <c r="E138" t="s">
        <v>35</v>
      </c>
    </row>
    <row r="139" spans="1:5" x14ac:dyDescent="0.25">
      <c r="A139" t="s">
        <v>282</v>
      </c>
      <c r="B139">
        <v>45755</v>
      </c>
      <c r="C139" t="s">
        <v>283</v>
      </c>
      <c r="D139">
        <v>4750</v>
      </c>
      <c r="E139" t="s">
        <v>284</v>
      </c>
    </row>
    <row r="140" spans="1:5" x14ac:dyDescent="0.25">
      <c r="A140" t="s">
        <v>285</v>
      </c>
      <c r="B140">
        <v>45755</v>
      </c>
      <c r="C140" t="s">
        <v>283</v>
      </c>
      <c r="D140">
        <v>2100</v>
      </c>
      <c r="E140" t="s">
        <v>284</v>
      </c>
    </row>
    <row r="141" spans="1:5" x14ac:dyDescent="0.25">
      <c r="A141" t="s">
        <v>390</v>
      </c>
      <c r="B141">
        <v>45755</v>
      </c>
      <c r="C141" t="s">
        <v>391</v>
      </c>
      <c r="D141">
        <v>2234</v>
      </c>
      <c r="E141" t="s">
        <v>392</v>
      </c>
    </row>
    <row r="142" spans="1:5" x14ac:dyDescent="0.25">
      <c r="A142" t="s">
        <v>197</v>
      </c>
      <c r="B142">
        <v>45754</v>
      </c>
      <c r="C142" t="s">
        <v>46</v>
      </c>
      <c r="D142">
        <v>1170</v>
      </c>
      <c r="E142" t="s">
        <v>198</v>
      </c>
    </row>
    <row r="143" spans="1:5" x14ac:dyDescent="0.25">
      <c r="A143" t="s">
        <v>205</v>
      </c>
      <c r="B143">
        <v>45754</v>
      </c>
      <c r="C143" t="s">
        <v>46</v>
      </c>
      <c r="D143">
        <v>1850</v>
      </c>
      <c r="E143" t="s">
        <v>206</v>
      </c>
    </row>
    <row r="144" spans="1:5" x14ac:dyDescent="0.25">
      <c r="A144" t="s">
        <v>207</v>
      </c>
      <c r="B144">
        <v>45754</v>
      </c>
      <c r="C144" t="s">
        <v>46</v>
      </c>
      <c r="D144">
        <v>1895</v>
      </c>
      <c r="E144" t="s">
        <v>208</v>
      </c>
    </row>
    <row r="145" spans="1:5" x14ac:dyDescent="0.25">
      <c r="A145" t="s">
        <v>209</v>
      </c>
      <c r="B145">
        <v>45754</v>
      </c>
      <c r="C145" t="s">
        <v>15</v>
      </c>
      <c r="D145">
        <v>1600</v>
      </c>
      <c r="E145" t="s">
        <v>208</v>
      </c>
    </row>
    <row r="146" spans="1:5" x14ac:dyDescent="0.25">
      <c r="A146" t="s">
        <v>210</v>
      </c>
      <c r="B146">
        <v>45754</v>
      </c>
      <c r="C146" t="s">
        <v>46</v>
      </c>
      <c r="D146">
        <v>995</v>
      </c>
      <c r="E146" t="s">
        <v>208</v>
      </c>
    </row>
    <row r="147" spans="1:5" x14ac:dyDescent="0.25">
      <c r="A147" t="s">
        <v>217</v>
      </c>
      <c r="B147">
        <v>45754</v>
      </c>
      <c r="C147" t="s">
        <v>218</v>
      </c>
      <c r="D147">
        <v>309.58999999999997</v>
      </c>
      <c r="E147" t="s">
        <v>219</v>
      </c>
    </row>
    <row r="148" spans="1:5" x14ac:dyDescent="0.25">
      <c r="A148" t="s">
        <v>163</v>
      </c>
      <c r="B148">
        <v>45751</v>
      </c>
      <c r="C148" t="s">
        <v>72</v>
      </c>
      <c r="D148">
        <v>378.96</v>
      </c>
      <c r="E148" t="s">
        <v>73</v>
      </c>
    </row>
    <row r="149" spans="1:5" x14ac:dyDescent="0.25">
      <c r="A149" t="s">
        <v>248</v>
      </c>
      <c r="B149">
        <v>45751</v>
      </c>
      <c r="C149" t="s">
        <v>249</v>
      </c>
      <c r="D149">
        <v>445.68</v>
      </c>
      <c r="E149" t="s">
        <v>73</v>
      </c>
    </row>
    <row r="150" spans="1:5" x14ac:dyDescent="0.25">
      <c r="A150" t="s">
        <v>323</v>
      </c>
      <c r="B150">
        <v>45751</v>
      </c>
      <c r="C150" t="s">
        <v>324</v>
      </c>
      <c r="D150">
        <v>1637.58</v>
      </c>
      <c r="E150" t="s">
        <v>325</v>
      </c>
    </row>
    <row r="151" spans="1:5" x14ac:dyDescent="0.25">
      <c r="A151" t="s">
        <v>171</v>
      </c>
      <c r="B151">
        <v>45750</v>
      </c>
      <c r="C151" t="s">
        <v>81</v>
      </c>
      <c r="D151">
        <v>392.21</v>
      </c>
      <c r="E151" t="s">
        <v>82</v>
      </c>
    </row>
    <row r="152" spans="1:5" x14ac:dyDescent="0.25">
      <c r="A152" t="s">
        <v>180</v>
      </c>
      <c r="B152">
        <v>45750</v>
      </c>
      <c r="C152" t="s">
        <v>128</v>
      </c>
      <c r="D152">
        <v>1393</v>
      </c>
      <c r="E152" t="s">
        <v>129</v>
      </c>
    </row>
    <row r="153" spans="1:5" x14ac:dyDescent="0.25">
      <c r="A153" t="s">
        <v>452</v>
      </c>
      <c r="B153">
        <v>45750</v>
      </c>
      <c r="C153" t="s">
        <v>336</v>
      </c>
      <c r="D153">
        <v>580.65</v>
      </c>
      <c r="E153" t="s">
        <v>445</v>
      </c>
    </row>
    <row r="154" spans="1:5" x14ac:dyDescent="0.25">
      <c r="A154" t="s">
        <v>148</v>
      </c>
      <c r="B154">
        <v>45749</v>
      </c>
      <c r="C154" t="s">
        <v>34</v>
      </c>
      <c r="D154">
        <v>2310</v>
      </c>
      <c r="E154" t="s">
        <v>35</v>
      </c>
    </row>
    <row r="155" spans="1:5" x14ac:dyDescent="0.25">
      <c r="A155" t="s">
        <v>156</v>
      </c>
      <c r="B155">
        <v>45749</v>
      </c>
      <c r="C155" t="s">
        <v>157</v>
      </c>
      <c r="D155">
        <v>900.43</v>
      </c>
      <c r="E155" t="s">
        <v>158</v>
      </c>
    </row>
    <row r="156" spans="1:5" x14ac:dyDescent="0.25">
      <c r="A156" t="s">
        <v>159</v>
      </c>
      <c r="B156">
        <v>45749</v>
      </c>
      <c r="C156" t="s">
        <v>157</v>
      </c>
      <c r="D156">
        <v>921.01</v>
      </c>
      <c r="E156" t="s">
        <v>158</v>
      </c>
    </row>
    <row r="157" spans="1:5" x14ac:dyDescent="0.25">
      <c r="A157" t="s">
        <v>191</v>
      </c>
      <c r="B157">
        <v>45749</v>
      </c>
      <c r="C157" t="s">
        <v>192</v>
      </c>
      <c r="D157">
        <v>2880</v>
      </c>
      <c r="E157" t="s">
        <v>193</v>
      </c>
    </row>
    <row r="158" spans="1:5" x14ac:dyDescent="0.25">
      <c r="A158" t="s">
        <v>194</v>
      </c>
      <c r="B158">
        <v>45749</v>
      </c>
      <c r="C158" t="s">
        <v>192</v>
      </c>
      <c r="D158">
        <v>2880</v>
      </c>
      <c r="E158" t="s">
        <v>193</v>
      </c>
    </row>
    <row r="159" spans="1:5" x14ac:dyDescent="0.25">
      <c r="A159" t="s">
        <v>399</v>
      </c>
      <c r="B159">
        <v>45749</v>
      </c>
      <c r="C159" t="s">
        <v>117</v>
      </c>
      <c r="D159">
        <v>286.75</v>
      </c>
      <c r="E159" t="s">
        <v>147</v>
      </c>
    </row>
    <row r="160" spans="1:5" x14ac:dyDescent="0.25">
      <c r="A160" t="s">
        <v>109</v>
      </c>
      <c r="B160">
        <v>45748</v>
      </c>
      <c r="C160" t="s">
        <v>110</v>
      </c>
      <c r="D160">
        <v>13032</v>
      </c>
      <c r="E160" t="s">
        <v>111</v>
      </c>
    </row>
    <row r="161" spans="1:5" x14ac:dyDescent="0.25">
      <c r="A161" t="s">
        <v>112</v>
      </c>
      <c r="B161">
        <v>45748</v>
      </c>
      <c r="C161" t="s">
        <v>31</v>
      </c>
      <c r="D161">
        <v>479.71</v>
      </c>
      <c r="E161" t="s">
        <v>111</v>
      </c>
    </row>
    <row r="162" spans="1:5" x14ac:dyDescent="0.25">
      <c r="A162" t="s">
        <v>113</v>
      </c>
      <c r="B162">
        <v>45748</v>
      </c>
      <c r="C162" t="s">
        <v>114</v>
      </c>
      <c r="D162">
        <v>5343</v>
      </c>
      <c r="E162" t="s">
        <v>115</v>
      </c>
    </row>
    <row r="163" spans="1:5" x14ac:dyDescent="0.25">
      <c r="A163" t="s">
        <v>133</v>
      </c>
      <c r="B163">
        <v>45748</v>
      </c>
      <c r="C163" t="s">
        <v>60</v>
      </c>
      <c r="D163">
        <v>380</v>
      </c>
      <c r="E163" t="s">
        <v>134</v>
      </c>
    </row>
    <row r="164" spans="1:5" x14ac:dyDescent="0.25">
      <c r="A164" t="s">
        <v>141</v>
      </c>
      <c r="B164">
        <v>45748</v>
      </c>
      <c r="C164" t="s">
        <v>142</v>
      </c>
      <c r="D164">
        <v>271.31</v>
      </c>
      <c r="E164" t="s">
        <v>26</v>
      </c>
    </row>
    <row r="165" spans="1:5" x14ac:dyDescent="0.25">
      <c r="A165" t="s">
        <v>145</v>
      </c>
      <c r="B165">
        <v>45748</v>
      </c>
      <c r="C165" t="s">
        <v>146</v>
      </c>
      <c r="D165">
        <v>468</v>
      </c>
      <c r="E165" t="s">
        <v>147</v>
      </c>
    </row>
    <row r="166" spans="1:5" x14ac:dyDescent="0.25">
      <c r="A166" t="s">
        <v>174</v>
      </c>
      <c r="B166">
        <v>45748</v>
      </c>
      <c r="C166" t="s">
        <v>175</v>
      </c>
      <c r="D166">
        <v>250.38</v>
      </c>
      <c r="E166" t="s">
        <v>176</v>
      </c>
    </row>
    <row r="167" spans="1:5" x14ac:dyDescent="0.25">
      <c r="A167" t="s">
        <v>265</v>
      </c>
      <c r="B167">
        <v>45748</v>
      </c>
      <c r="C167" t="s">
        <v>150</v>
      </c>
      <c r="D167">
        <v>300</v>
      </c>
      <c r="E167" t="s">
        <v>151</v>
      </c>
    </row>
    <row r="168" spans="1:5" x14ac:dyDescent="0.25">
      <c r="A168" t="s">
        <v>286</v>
      </c>
      <c r="B168">
        <v>45748</v>
      </c>
      <c r="C168" t="s">
        <v>283</v>
      </c>
      <c r="D168">
        <v>7280</v>
      </c>
      <c r="E168" t="s">
        <v>284</v>
      </c>
    </row>
    <row r="169" spans="1:5" x14ac:dyDescent="0.25">
      <c r="A169" t="s">
        <v>471</v>
      </c>
      <c r="B169">
        <v>45748</v>
      </c>
      <c r="C169" t="s">
        <v>472</v>
      </c>
      <c r="D169">
        <v>11025</v>
      </c>
      <c r="E169" t="s">
        <v>473</v>
      </c>
    </row>
    <row r="170" spans="1:5" x14ac:dyDescent="0.25">
      <c r="A170" t="s">
        <v>80</v>
      </c>
      <c r="B170">
        <v>45747</v>
      </c>
      <c r="C170" t="s">
        <v>81</v>
      </c>
      <c r="D170">
        <v>2852.2</v>
      </c>
      <c r="E170" t="s">
        <v>82</v>
      </c>
    </row>
    <row r="171" spans="1:5" x14ac:dyDescent="0.25">
      <c r="A171" t="s">
        <v>86</v>
      </c>
      <c r="B171">
        <v>45747</v>
      </c>
      <c r="C171" t="s">
        <v>87</v>
      </c>
      <c r="D171">
        <v>900</v>
      </c>
      <c r="E171" t="s">
        <v>88</v>
      </c>
    </row>
    <row r="172" spans="1:5" x14ac:dyDescent="0.25">
      <c r="A172" t="s">
        <v>89</v>
      </c>
      <c r="B172">
        <v>45747</v>
      </c>
      <c r="C172" t="s">
        <v>66</v>
      </c>
      <c r="D172">
        <v>4020</v>
      </c>
      <c r="E172" t="s">
        <v>67</v>
      </c>
    </row>
    <row r="173" spans="1:5" x14ac:dyDescent="0.25">
      <c r="A173" t="s">
        <v>96</v>
      </c>
      <c r="B173">
        <v>45747</v>
      </c>
      <c r="C173" t="s">
        <v>97</v>
      </c>
      <c r="D173">
        <v>2160</v>
      </c>
      <c r="E173" t="s">
        <v>98</v>
      </c>
    </row>
    <row r="174" spans="1:5" x14ac:dyDescent="0.25">
      <c r="A174" t="s">
        <v>102</v>
      </c>
      <c r="B174">
        <v>45747</v>
      </c>
      <c r="C174" t="s">
        <v>103</v>
      </c>
      <c r="D174">
        <v>3593.58</v>
      </c>
      <c r="E174" t="s">
        <v>104</v>
      </c>
    </row>
    <row r="175" spans="1:5" x14ac:dyDescent="0.25">
      <c r="A175" t="s">
        <v>108</v>
      </c>
      <c r="B175">
        <v>45747</v>
      </c>
      <c r="C175" t="s">
        <v>12</v>
      </c>
      <c r="D175">
        <v>5628</v>
      </c>
      <c r="E175" t="s">
        <v>41</v>
      </c>
    </row>
    <row r="176" spans="1:5" x14ac:dyDescent="0.25">
      <c r="A176" t="s">
        <v>124</v>
      </c>
      <c r="B176">
        <v>45747</v>
      </c>
      <c r="C176" t="s">
        <v>125</v>
      </c>
      <c r="D176">
        <v>449.06</v>
      </c>
      <c r="E176" t="s">
        <v>126</v>
      </c>
    </row>
    <row r="177" spans="1:5" x14ac:dyDescent="0.25">
      <c r="A177" t="s">
        <v>130</v>
      </c>
      <c r="B177">
        <v>45747</v>
      </c>
      <c r="C177" t="s">
        <v>131</v>
      </c>
      <c r="D177">
        <v>673.2</v>
      </c>
      <c r="E177" t="s">
        <v>132</v>
      </c>
    </row>
    <row r="178" spans="1:5" x14ac:dyDescent="0.25">
      <c r="A178" t="s">
        <v>135</v>
      </c>
      <c r="B178">
        <v>45747</v>
      </c>
      <c r="C178" t="s">
        <v>122</v>
      </c>
      <c r="D178">
        <v>11125.3</v>
      </c>
      <c r="E178" t="s">
        <v>136</v>
      </c>
    </row>
    <row r="179" spans="1:5" x14ac:dyDescent="0.25">
      <c r="A179" t="s">
        <v>135</v>
      </c>
      <c r="B179">
        <v>45747</v>
      </c>
      <c r="C179" t="s">
        <v>137</v>
      </c>
      <c r="D179">
        <v>2236.96</v>
      </c>
      <c r="E179" t="s">
        <v>136</v>
      </c>
    </row>
    <row r="180" spans="1:5" x14ac:dyDescent="0.25">
      <c r="A180" t="s">
        <v>138</v>
      </c>
      <c r="B180">
        <v>45747</v>
      </c>
      <c r="C180" t="s">
        <v>97</v>
      </c>
      <c r="D180">
        <v>2220</v>
      </c>
      <c r="E180" t="s">
        <v>139</v>
      </c>
    </row>
    <row r="181" spans="1:5" x14ac:dyDescent="0.25">
      <c r="A181" t="s">
        <v>140</v>
      </c>
      <c r="B181">
        <v>45747</v>
      </c>
      <c r="C181" t="s">
        <v>97</v>
      </c>
      <c r="D181">
        <v>480</v>
      </c>
      <c r="E181" t="s">
        <v>98</v>
      </c>
    </row>
    <row r="182" spans="1:5" x14ac:dyDescent="0.25">
      <c r="A182" t="s">
        <v>143</v>
      </c>
      <c r="B182">
        <v>45747</v>
      </c>
      <c r="C182" t="s">
        <v>22</v>
      </c>
      <c r="D182">
        <v>256.8</v>
      </c>
      <c r="E182" t="s">
        <v>144</v>
      </c>
    </row>
    <row r="183" spans="1:5" x14ac:dyDescent="0.25">
      <c r="A183" t="s">
        <v>149</v>
      </c>
      <c r="B183">
        <v>45747</v>
      </c>
      <c r="C183" t="s">
        <v>150</v>
      </c>
      <c r="D183">
        <v>3005.18</v>
      </c>
      <c r="E183" t="s">
        <v>151</v>
      </c>
    </row>
    <row r="184" spans="1:5" x14ac:dyDescent="0.25">
      <c r="A184" t="s">
        <v>152</v>
      </c>
      <c r="B184">
        <v>45747</v>
      </c>
      <c r="C184" t="s">
        <v>150</v>
      </c>
      <c r="D184">
        <v>284.27</v>
      </c>
      <c r="E184" t="s">
        <v>151</v>
      </c>
    </row>
    <row r="185" spans="1:5" x14ac:dyDescent="0.25">
      <c r="A185" t="s">
        <v>153</v>
      </c>
      <c r="B185">
        <v>45747</v>
      </c>
      <c r="C185" t="s">
        <v>75</v>
      </c>
      <c r="D185">
        <v>1082</v>
      </c>
      <c r="E185" t="s">
        <v>76</v>
      </c>
    </row>
    <row r="186" spans="1:5" x14ac:dyDescent="0.25">
      <c r="A186" t="s">
        <v>154</v>
      </c>
      <c r="B186">
        <v>45747</v>
      </c>
      <c r="C186" t="s">
        <v>15</v>
      </c>
      <c r="D186">
        <v>548.4</v>
      </c>
      <c r="E186" t="s">
        <v>155</v>
      </c>
    </row>
    <row r="187" spans="1:5" x14ac:dyDescent="0.25">
      <c r="A187" t="s">
        <v>164</v>
      </c>
      <c r="B187">
        <v>45747</v>
      </c>
      <c r="C187" t="s">
        <v>161</v>
      </c>
      <c r="D187">
        <v>300</v>
      </c>
      <c r="E187" t="s">
        <v>165</v>
      </c>
    </row>
    <row r="188" spans="1:5" x14ac:dyDescent="0.25">
      <c r="A188" t="s">
        <v>195</v>
      </c>
      <c r="B188">
        <v>45747</v>
      </c>
      <c r="C188" t="s">
        <v>125</v>
      </c>
      <c r="D188">
        <v>1495</v>
      </c>
      <c r="E188" t="s">
        <v>196</v>
      </c>
    </row>
    <row r="189" spans="1:5" x14ac:dyDescent="0.25">
      <c r="A189" t="s">
        <v>200</v>
      </c>
      <c r="B189">
        <v>45747</v>
      </c>
      <c r="C189" t="s">
        <v>201</v>
      </c>
      <c r="D189">
        <v>11205.36</v>
      </c>
      <c r="E189" t="s">
        <v>202</v>
      </c>
    </row>
    <row r="190" spans="1:5" x14ac:dyDescent="0.25">
      <c r="A190" t="s">
        <v>255</v>
      </c>
      <c r="B190">
        <v>45747</v>
      </c>
      <c r="C190" t="s">
        <v>60</v>
      </c>
      <c r="D190">
        <v>564</v>
      </c>
      <c r="E190" t="s">
        <v>256</v>
      </c>
    </row>
    <row r="191" spans="1:5" x14ac:dyDescent="0.25">
      <c r="A191" t="s">
        <v>287</v>
      </c>
      <c r="B191">
        <v>45747</v>
      </c>
      <c r="C191" t="s">
        <v>283</v>
      </c>
      <c r="D191">
        <v>55120.65</v>
      </c>
      <c r="E191" t="s">
        <v>284</v>
      </c>
    </row>
    <row r="192" spans="1:5" x14ac:dyDescent="0.25">
      <c r="A192" t="s">
        <v>288</v>
      </c>
      <c r="B192">
        <v>45747</v>
      </c>
      <c r="C192" t="s">
        <v>283</v>
      </c>
      <c r="D192">
        <v>45559.18</v>
      </c>
      <c r="E192" t="s">
        <v>284</v>
      </c>
    </row>
    <row r="193" spans="1:5" x14ac:dyDescent="0.25">
      <c r="A193" t="s">
        <v>289</v>
      </c>
      <c r="B193">
        <v>45747</v>
      </c>
      <c r="C193" t="s">
        <v>283</v>
      </c>
      <c r="D193">
        <v>1066.8699999999999</v>
      </c>
      <c r="E193" t="s">
        <v>284</v>
      </c>
    </row>
    <row r="194" spans="1:5" x14ac:dyDescent="0.25">
      <c r="A194" t="s">
        <v>435</v>
      </c>
      <c r="B194">
        <v>45747</v>
      </c>
      <c r="C194" t="s">
        <v>358</v>
      </c>
      <c r="D194">
        <v>1131.72</v>
      </c>
      <c r="E194" t="s">
        <v>436</v>
      </c>
    </row>
    <row r="195" spans="1:5" x14ac:dyDescent="0.25">
      <c r="A195" t="s">
        <v>169</v>
      </c>
      <c r="B195">
        <v>45746</v>
      </c>
      <c r="C195" t="s">
        <v>34</v>
      </c>
      <c r="D195">
        <v>1065</v>
      </c>
      <c r="E195" t="s">
        <v>170</v>
      </c>
    </row>
    <row r="196" spans="1:5" x14ac:dyDescent="0.25">
      <c r="A196" t="s">
        <v>398</v>
      </c>
      <c r="B196">
        <v>45746</v>
      </c>
      <c r="C196" t="s">
        <v>117</v>
      </c>
      <c r="D196">
        <v>2302.0300000000002</v>
      </c>
      <c r="E196" t="s">
        <v>147</v>
      </c>
    </row>
    <row r="197" spans="1:5" x14ac:dyDescent="0.25">
      <c r="A197" t="s">
        <v>68</v>
      </c>
      <c r="B197">
        <v>45744</v>
      </c>
      <c r="C197" t="s">
        <v>69</v>
      </c>
      <c r="D197">
        <v>915.8</v>
      </c>
      <c r="E197" t="s">
        <v>70</v>
      </c>
    </row>
    <row r="198" spans="1:5" x14ac:dyDescent="0.25">
      <c r="A198" t="s">
        <v>74</v>
      </c>
      <c r="B198">
        <v>45744</v>
      </c>
      <c r="C198" t="s">
        <v>75</v>
      </c>
      <c r="D198">
        <v>602.16</v>
      </c>
      <c r="E198" t="s">
        <v>76</v>
      </c>
    </row>
    <row r="199" spans="1:5" x14ac:dyDescent="0.25">
      <c r="A199" t="s">
        <v>83</v>
      </c>
      <c r="B199">
        <v>45744</v>
      </c>
      <c r="C199" t="s">
        <v>84</v>
      </c>
      <c r="D199">
        <v>1818</v>
      </c>
      <c r="E199" t="s">
        <v>85</v>
      </c>
    </row>
    <row r="200" spans="1:5" x14ac:dyDescent="0.25">
      <c r="A200" t="s">
        <v>181</v>
      </c>
      <c r="B200">
        <v>45744</v>
      </c>
      <c r="C200" t="s">
        <v>128</v>
      </c>
      <c r="D200">
        <v>1260</v>
      </c>
      <c r="E200" t="s">
        <v>182</v>
      </c>
    </row>
    <row r="201" spans="1:5" x14ac:dyDescent="0.25">
      <c r="A201" t="s">
        <v>184</v>
      </c>
      <c r="B201">
        <v>45744</v>
      </c>
      <c r="C201" t="s">
        <v>128</v>
      </c>
      <c r="D201">
        <v>390</v>
      </c>
      <c r="E201" t="s">
        <v>182</v>
      </c>
    </row>
    <row r="202" spans="1:5" x14ac:dyDescent="0.25">
      <c r="A202" t="s">
        <v>185</v>
      </c>
      <c r="B202">
        <v>45744</v>
      </c>
      <c r="C202" t="s">
        <v>128</v>
      </c>
      <c r="D202">
        <v>1248</v>
      </c>
      <c r="E202" t="s">
        <v>182</v>
      </c>
    </row>
    <row r="203" spans="1:5" x14ac:dyDescent="0.25">
      <c r="A203" t="s">
        <v>186</v>
      </c>
      <c r="B203">
        <v>45744</v>
      </c>
      <c r="C203" t="s">
        <v>128</v>
      </c>
      <c r="D203">
        <v>1092</v>
      </c>
      <c r="E203" t="s">
        <v>182</v>
      </c>
    </row>
    <row r="204" spans="1:5" x14ac:dyDescent="0.25">
      <c r="A204" t="s">
        <v>187</v>
      </c>
      <c r="B204">
        <v>45744</v>
      </c>
      <c r="C204" t="s">
        <v>128</v>
      </c>
      <c r="D204">
        <v>1092</v>
      </c>
      <c r="E204" t="s">
        <v>182</v>
      </c>
    </row>
    <row r="205" spans="1:5" x14ac:dyDescent="0.25">
      <c r="A205" t="s">
        <v>188</v>
      </c>
      <c r="B205">
        <v>45744</v>
      </c>
      <c r="C205" t="s">
        <v>128</v>
      </c>
      <c r="D205">
        <v>2520</v>
      </c>
      <c r="E205" t="s">
        <v>182</v>
      </c>
    </row>
    <row r="206" spans="1:5" x14ac:dyDescent="0.25">
      <c r="A206" t="s">
        <v>241</v>
      </c>
      <c r="B206">
        <v>45744</v>
      </c>
      <c r="C206" t="s">
        <v>54</v>
      </c>
      <c r="D206">
        <v>389.88</v>
      </c>
      <c r="E206" t="s">
        <v>242</v>
      </c>
    </row>
    <row r="207" spans="1:5" x14ac:dyDescent="0.25">
      <c r="A207" t="s">
        <v>65</v>
      </c>
      <c r="B207">
        <v>45743</v>
      </c>
      <c r="C207" t="s">
        <v>66</v>
      </c>
      <c r="D207">
        <v>22398.91</v>
      </c>
      <c r="E207" t="s">
        <v>67</v>
      </c>
    </row>
    <row r="208" spans="1:5" x14ac:dyDescent="0.25">
      <c r="A208" t="s">
        <v>93</v>
      </c>
      <c r="B208">
        <v>45743</v>
      </c>
      <c r="C208" t="s">
        <v>94</v>
      </c>
      <c r="D208">
        <v>1116</v>
      </c>
      <c r="E208" t="s">
        <v>95</v>
      </c>
    </row>
    <row r="209" spans="1:5" x14ac:dyDescent="0.25">
      <c r="A209" t="s">
        <v>127</v>
      </c>
      <c r="B209">
        <v>45743</v>
      </c>
      <c r="C209" t="s">
        <v>128</v>
      </c>
      <c r="D209">
        <v>2783</v>
      </c>
      <c r="E209" t="s">
        <v>129</v>
      </c>
    </row>
    <row r="210" spans="1:5" x14ac:dyDescent="0.25">
      <c r="A210" t="s">
        <v>243</v>
      </c>
      <c r="B210">
        <v>45743</v>
      </c>
      <c r="C210" t="s">
        <v>54</v>
      </c>
      <c r="D210">
        <v>343.03</v>
      </c>
      <c r="E210" t="s">
        <v>244</v>
      </c>
    </row>
    <row r="211" spans="1:5" x14ac:dyDescent="0.25">
      <c r="A211" t="s">
        <v>394</v>
      </c>
      <c r="B211">
        <v>45743</v>
      </c>
      <c r="C211" t="s">
        <v>69</v>
      </c>
      <c r="D211">
        <v>1883.08</v>
      </c>
      <c r="E211" t="s">
        <v>395</v>
      </c>
    </row>
    <row r="212" spans="1:5" x14ac:dyDescent="0.25">
      <c r="A212" t="s">
        <v>444</v>
      </c>
      <c r="B212">
        <v>45743</v>
      </c>
      <c r="C212" t="s">
        <v>336</v>
      </c>
      <c r="D212">
        <v>334.95</v>
      </c>
      <c r="E212" t="s">
        <v>445</v>
      </c>
    </row>
    <row r="213" spans="1:5" x14ac:dyDescent="0.25">
      <c r="A213" t="s">
        <v>50</v>
      </c>
      <c r="B213">
        <v>45742</v>
      </c>
      <c r="C213" t="s">
        <v>51</v>
      </c>
      <c r="D213">
        <v>250</v>
      </c>
      <c r="E213" t="s">
        <v>52</v>
      </c>
    </row>
    <row r="214" spans="1:5" x14ac:dyDescent="0.25">
      <c r="A214" t="s">
        <v>53</v>
      </c>
      <c r="B214">
        <v>45742</v>
      </c>
      <c r="C214" t="s">
        <v>54</v>
      </c>
      <c r="D214">
        <v>4660</v>
      </c>
      <c r="E214" t="s">
        <v>55</v>
      </c>
    </row>
    <row r="215" spans="1:5" x14ac:dyDescent="0.25">
      <c r="A215" t="s">
        <v>56</v>
      </c>
      <c r="B215">
        <v>45742</v>
      </c>
      <c r="C215" t="s">
        <v>57</v>
      </c>
      <c r="D215">
        <v>926.76</v>
      </c>
      <c r="E215" t="s">
        <v>58</v>
      </c>
    </row>
    <row r="216" spans="1:5" x14ac:dyDescent="0.25">
      <c r="A216" t="s">
        <v>59</v>
      </c>
      <c r="B216">
        <v>45742</v>
      </c>
      <c r="C216" t="s">
        <v>60</v>
      </c>
      <c r="D216">
        <v>1195.79</v>
      </c>
      <c r="E216" t="s">
        <v>61</v>
      </c>
    </row>
    <row r="217" spans="1:5" x14ac:dyDescent="0.25">
      <c r="A217" t="s">
        <v>62</v>
      </c>
      <c r="B217">
        <v>45742</v>
      </c>
      <c r="C217" t="s">
        <v>63</v>
      </c>
      <c r="D217">
        <v>1388.4</v>
      </c>
      <c r="E217" t="s">
        <v>64</v>
      </c>
    </row>
    <row r="218" spans="1:5" x14ac:dyDescent="0.25">
      <c r="A218" t="s">
        <v>245</v>
      </c>
      <c r="B218">
        <v>45742</v>
      </c>
      <c r="C218" t="s">
        <v>60</v>
      </c>
      <c r="D218">
        <v>1195.79</v>
      </c>
      <c r="E218" t="s">
        <v>61</v>
      </c>
    </row>
    <row r="219" spans="1:5" x14ac:dyDescent="0.25">
      <c r="A219" t="s">
        <v>368</v>
      </c>
      <c r="B219">
        <v>45742</v>
      </c>
      <c r="C219" t="s">
        <v>369</v>
      </c>
      <c r="D219">
        <v>761.4</v>
      </c>
      <c r="E219" t="s">
        <v>370</v>
      </c>
    </row>
    <row r="220" spans="1:5" x14ac:dyDescent="0.25">
      <c r="A220" t="s">
        <v>33</v>
      </c>
      <c r="B220">
        <v>45741</v>
      </c>
      <c r="C220" t="s">
        <v>34</v>
      </c>
      <c r="D220">
        <v>2293.5</v>
      </c>
      <c r="E220" t="s">
        <v>35</v>
      </c>
    </row>
    <row r="221" spans="1:5" x14ac:dyDescent="0.25">
      <c r="A221" t="s">
        <v>37</v>
      </c>
      <c r="B221">
        <v>45741</v>
      </c>
      <c r="C221" t="s">
        <v>38</v>
      </c>
      <c r="D221">
        <v>6513.6</v>
      </c>
      <c r="E221" t="s">
        <v>39</v>
      </c>
    </row>
    <row r="222" spans="1:5" x14ac:dyDescent="0.25">
      <c r="A222" t="s">
        <v>40</v>
      </c>
      <c r="B222">
        <v>45741</v>
      </c>
      <c r="C222" t="s">
        <v>12</v>
      </c>
      <c r="D222">
        <v>4020</v>
      </c>
      <c r="E222" t="s">
        <v>41</v>
      </c>
    </row>
    <row r="223" spans="1:5" x14ac:dyDescent="0.25">
      <c r="A223" t="s">
        <v>189</v>
      </c>
      <c r="B223">
        <v>45741</v>
      </c>
      <c r="C223" t="s">
        <v>128</v>
      </c>
      <c r="D223">
        <v>612</v>
      </c>
      <c r="E223" t="s">
        <v>190</v>
      </c>
    </row>
    <row r="224" spans="1:5" x14ac:dyDescent="0.25">
      <c r="A224" t="s">
        <v>291</v>
      </c>
      <c r="B224">
        <v>45741</v>
      </c>
      <c r="C224" t="s">
        <v>128</v>
      </c>
      <c r="D224">
        <v>1800</v>
      </c>
      <c r="E224" t="s">
        <v>190</v>
      </c>
    </row>
    <row r="225" spans="1:5" x14ac:dyDescent="0.25">
      <c r="A225" t="s">
        <v>21</v>
      </c>
      <c r="B225">
        <v>45740</v>
      </c>
      <c r="C225" t="s">
        <v>22</v>
      </c>
      <c r="D225">
        <v>1438.77</v>
      </c>
      <c r="E225" t="s">
        <v>23</v>
      </c>
    </row>
    <row r="226" spans="1:5" x14ac:dyDescent="0.25">
      <c r="A226" t="s">
        <v>24</v>
      </c>
      <c r="B226">
        <v>45740</v>
      </c>
      <c r="C226" t="s">
        <v>25</v>
      </c>
      <c r="D226">
        <v>115596.72</v>
      </c>
      <c r="E226" t="s">
        <v>26</v>
      </c>
    </row>
    <row r="227" spans="1:5" x14ac:dyDescent="0.25">
      <c r="A227" t="s">
        <v>27</v>
      </c>
      <c r="B227">
        <v>45740</v>
      </c>
      <c r="C227" t="s">
        <v>28</v>
      </c>
      <c r="D227">
        <v>18916.89</v>
      </c>
      <c r="E227" t="s">
        <v>29</v>
      </c>
    </row>
    <row r="228" spans="1:5" x14ac:dyDescent="0.25">
      <c r="A228" t="s">
        <v>30</v>
      </c>
      <c r="B228">
        <v>45740</v>
      </c>
      <c r="C228" t="s">
        <v>31</v>
      </c>
      <c r="D228">
        <v>984.26</v>
      </c>
      <c r="E228" t="s">
        <v>32</v>
      </c>
    </row>
    <row r="229" spans="1:5" x14ac:dyDescent="0.25">
      <c r="A229" t="s">
        <v>335</v>
      </c>
      <c r="B229">
        <v>45740</v>
      </c>
      <c r="C229" t="s">
        <v>336</v>
      </c>
      <c r="D229">
        <v>561.75</v>
      </c>
      <c r="E229" t="s">
        <v>337</v>
      </c>
    </row>
    <row r="230" spans="1:5" x14ac:dyDescent="0.25">
      <c r="A230" t="s">
        <v>17</v>
      </c>
      <c r="B230">
        <v>45738</v>
      </c>
      <c r="C230" t="s">
        <v>18</v>
      </c>
      <c r="D230">
        <v>275.3</v>
      </c>
      <c r="E230" t="s">
        <v>19</v>
      </c>
    </row>
    <row r="231" spans="1:5" x14ac:dyDescent="0.25">
      <c r="A231" t="s">
        <v>20</v>
      </c>
      <c r="B231">
        <v>45738</v>
      </c>
      <c r="C231" t="s">
        <v>18</v>
      </c>
      <c r="D231">
        <v>4723.74</v>
      </c>
      <c r="E231" t="s">
        <v>19</v>
      </c>
    </row>
    <row r="232" spans="1:5" x14ac:dyDescent="0.25">
      <c r="A232" t="s">
        <v>240</v>
      </c>
      <c r="B232">
        <v>45737</v>
      </c>
      <c r="C232" t="s">
        <v>54</v>
      </c>
      <c r="D232">
        <v>3610</v>
      </c>
      <c r="E232" t="s">
        <v>55</v>
      </c>
    </row>
    <row r="233" spans="1:5" x14ac:dyDescent="0.25">
      <c r="A233" t="s">
        <v>300</v>
      </c>
      <c r="B233">
        <v>45732</v>
      </c>
      <c r="C233" t="s">
        <v>301</v>
      </c>
      <c r="D233">
        <v>6086.16</v>
      </c>
      <c r="E233" t="s">
        <v>302</v>
      </c>
    </row>
    <row r="234" spans="1:5" x14ac:dyDescent="0.25">
      <c r="A234" t="s">
        <v>229</v>
      </c>
      <c r="B234">
        <v>45731</v>
      </c>
      <c r="C234" t="s">
        <v>230</v>
      </c>
      <c r="D234">
        <v>6600</v>
      </c>
      <c r="E234" t="s">
        <v>151</v>
      </c>
    </row>
    <row r="235" spans="1:5" x14ac:dyDescent="0.25">
      <c r="A235" t="s">
        <v>42</v>
      </c>
      <c r="B235">
        <v>45728</v>
      </c>
      <c r="C235" t="s">
        <v>43</v>
      </c>
      <c r="D235">
        <v>5826</v>
      </c>
      <c r="E235" t="s">
        <v>44</v>
      </c>
    </row>
    <row r="236" spans="1:5" x14ac:dyDescent="0.25">
      <c r="A236" t="s">
        <v>318</v>
      </c>
      <c r="B236">
        <v>45728</v>
      </c>
      <c r="C236" t="s">
        <v>319</v>
      </c>
      <c r="D236">
        <v>116890.76</v>
      </c>
      <c r="E236" t="s">
        <v>320</v>
      </c>
    </row>
  </sheetData>
  <autoFilter ref="A1:E236" xr:uid="{B6C55BF0-6386-42FE-B102-22468B4968C7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556B4-6D29-4044-A657-0E0C4DB533F3}">
  <sheetPr>
    <tabColor rgb="FFFF0000"/>
  </sheetPr>
  <dimension ref="A1:S579"/>
  <sheetViews>
    <sheetView topLeftCell="A4" workbookViewId="0">
      <pane xSplit="3" ySplit="1" topLeftCell="D420" activePane="bottomRight" state="frozen"/>
      <selection activeCell="H2" sqref="H1:J1048576"/>
      <selection pane="topRight" activeCell="H2" sqref="H1:J1048576"/>
      <selection pane="bottomLeft" activeCell="H2" sqref="H1:J1048576"/>
      <selection pane="bottomRight" activeCell="H2" sqref="H1:J1048576"/>
    </sheetView>
  </sheetViews>
  <sheetFormatPr defaultColWidth="9.08984375" defaultRowHeight="14.5" x14ac:dyDescent="0.35"/>
  <cols>
    <col min="1" max="1" width="18.6328125" style="28" customWidth="1"/>
    <col min="2" max="2" width="19.36328125" style="28" customWidth="1"/>
    <col min="3" max="3" width="64.54296875" style="28" customWidth="1"/>
    <col min="4" max="10" width="20.90625" style="28" customWidth="1"/>
    <col min="11" max="11" width="51.453125" style="28" customWidth="1"/>
    <col min="12" max="13" width="20.90625" style="28" customWidth="1"/>
    <col min="14" max="15" width="21.08984375" style="28" customWidth="1"/>
    <col min="16" max="16384" width="9.08984375" style="28"/>
  </cols>
  <sheetData>
    <row r="1" spans="1:16" ht="23" x14ac:dyDescent="0.35">
      <c r="B1" s="29" t="s">
        <v>1148</v>
      </c>
      <c r="D1" s="30"/>
      <c r="E1" s="30"/>
      <c r="F1" s="30"/>
      <c r="G1" s="30"/>
    </row>
    <row r="2" spans="1:16" ht="20" x14ac:dyDescent="0.35">
      <c r="B2" s="31" t="s">
        <v>1149</v>
      </c>
      <c r="C2" s="31"/>
      <c r="D2" s="32"/>
      <c r="E2" s="32"/>
      <c r="F2" s="30"/>
      <c r="G2" s="30"/>
    </row>
    <row r="3" spans="1:16" ht="18.5" x14ac:dyDescent="0.45">
      <c r="B3" s="33"/>
      <c r="D3" s="30"/>
      <c r="E3" s="30"/>
      <c r="F3" s="30"/>
      <c r="G3" s="30"/>
    </row>
    <row r="4" spans="1:16" ht="65" x14ac:dyDescent="0.35">
      <c r="A4" s="34" t="s">
        <v>1150</v>
      </c>
      <c r="B4" s="34" t="s">
        <v>1151</v>
      </c>
      <c r="C4" s="34" t="s">
        <v>637</v>
      </c>
      <c r="D4" s="35" t="s">
        <v>1152</v>
      </c>
      <c r="E4" s="36" t="s">
        <v>1153</v>
      </c>
      <c r="F4" s="35" t="s">
        <v>1154</v>
      </c>
      <c r="G4" s="36" t="s">
        <v>1155</v>
      </c>
      <c r="H4" s="35" t="s">
        <v>1156</v>
      </c>
      <c r="I4" s="36" t="s">
        <v>1157</v>
      </c>
      <c r="J4" s="37" t="s">
        <v>1158</v>
      </c>
      <c r="K4" s="34" t="s">
        <v>1159</v>
      </c>
      <c r="L4" s="37" t="s">
        <v>1160</v>
      </c>
      <c r="M4" s="37" t="s">
        <v>1161</v>
      </c>
      <c r="N4" s="37" t="s">
        <v>1162</v>
      </c>
      <c r="O4" s="37" t="s">
        <v>1163</v>
      </c>
      <c r="P4" s="37" t="s">
        <v>1164</v>
      </c>
    </row>
    <row r="5" spans="1:16" x14ac:dyDescent="0.35">
      <c r="A5" s="38" t="str">
        <f t="shared" ref="A5:A68" si="0">IF(P5=0,"NA",P5)</f>
        <v>B5000</v>
      </c>
      <c r="B5" s="39">
        <v>10001</v>
      </c>
      <c r="C5" s="40" t="s">
        <v>1165</v>
      </c>
      <c r="D5" s="40" t="s">
        <v>1166</v>
      </c>
      <c r="E5" s="40" t="s">
        <v>1167</v>
      </c>
      <c r="F5" s="40" t="s">
        <v>1168</v>
      </c>
      <c r="G5" s="40" t="s">
        <v>1169</v>
      </c>
      <c r="H5" s="40" t="s">
        <v>1170</v>
      </c>
      <c r="I5" s="40" t="s">
        <v>1167</v>
      </c>
      <c r="J5" s="40" t="s">
        <v>1171</v>
      </c>
      <c r="K5" s="40" t="s">
        <v>1172</v>
      </c>
      <c r="L5" s="40" t="s">
        <v>660</v>
      </c>
      <c r="M5" s="40" t="s">
        <v>1173</v>
      </c>
      <c r="N5" s="40" t="s">
        <v>1174</v>
      </c>
      <c r="O5" s="40" t="s">
        <v>1175</v>
      </c>
      <c r="P5" s="41" t="s">
        <v>1176</v>
      </c>
    </row>
    <row r="6" spans="1:16" x14ac:dyDescent="0.35">
      <c r="A6" s="38" t="str">
        <f t="shared" si="0"/>
        <v>B5005</v>
      </c>
      <c r="B6" s="42">
        <v>10002</v>
      </c>
      <c r="C6" s="43" t="s">
        <v>1177</v>
      </c>
      <c r="D6" s="43" t="s">
        <v>1166</v>
      </c>
      <c r="E6" s="43" t="s">
        <v>1167</v>
      </c>
      <c r="F6" s="43" t="s">
        <v>1168</v>
      </c>
      <c r="G6" s="43" t="s">
        <v>1169</v>
      </c>
      <c r="H6" s="43" t="s">
        <v>1170</v>
      </c>
      <c r="I6" s="43" t="s">
        <v>1167</v>
      </c>
      <c r="J6" s="43" t="s">
        <v>1171</v>
      </c>
      <c r="K6" s="43" t="s">
        <v>1172</v>
      </c>
      <c r="L6" s="43" t="s">
        <v>660</v>
      </c>
      <c r="M6" s="43" t="s">
        <v>1173</v>
      </c>
      <c r="N6" s="43" t="s">
        <v>1174</v>
      </c>
      <c r="O6" s="43" t="s">
        <v>1175</v>
      </c>
      <c r="P6" s="41" t="s">
        <v>1178</v>
      </c>
    </row>
    <row r="7" spans="1:16" x14ac:dyDescent="0.35">
      <c r="A7" s="38" t="str">
        <f t="shared" si="0"/>
        <v>B5010</v>
      </c>
      <c r="B7" s="44">
        <v>10003</v>
      </c>
      <c r="C7" s="44" t="s">
        <v>1179</v>
      </c>
      <c r="D7" s="44" t="s">
        <v>1166</v>
      </c>
      <c r="E7" s="44" t="s">
        <v>1167</v>
      </c>
      <c r="F7" s="44" t="s">
        <v>1168</v>
      </c>
      <c r="G7" s="44" t="s">
        <v>1169</v>
      </c>
      <c r="H7" s="44" t="s">
        <v>1170</v>
      </c>
      <c r="I7" s="44" t="s">
        <v>1167</v>
      </c>
      <c r="J7" s="44" t="s">
        <v>1171</v>
      </c>
      <c r="K7" s="44" t="s">
        <v>1172</v>
      </c>
      <c r="L7" s="44" t="s">
        <v>660</v>
      </c>
      <c r="M7" s="44" t="s">
        <v>1173</v>
      </c>
      <c r="N7" s="44" t="s">
        <v>1174</v>
      </c>
      <c r="O7" s="28" t="s">
        <v>1175</v>
      </c>
      <c r="P7" s="28" t="s">
        <v>1180</v>
      </c>
    </row>
    <row r="8" spans="1:16" x14ac:dyDescent="0.35">
      <c r="A8" s="38" t="str">
        <f t="shared" si="0"/>
        <v>B5020</v>
      </c>
      <c r="B8" s="44">
        <v>10004</v>
      </c>
      <c r="C8" s="44" t="s">
        <v>1181</v>
      </c>
      <c r="D8" s="44" t="s">
        <v>1166</v>
      </c>
      <c r="E8" s="44" t="s">
        <v>1167</v>
      </c>
      <c r="F8" s="44" t="s">
        <v>1168</v>
      </c>
      <c r="G8" s="44" t="s">
        <v>1169</v>
      </c>
      <c r="H8" s="44" t="s">
        <v>1170</v>
      </c>
      <c r="I8" s="44" t="s">
        <v>1167</v>
      </c>
      <c r="J8" s="44" t="s">
        <v>1171</v>
      </c>
      <c r="K8" s="44" t="s">
        <v>1172</v>
      </c>
      <c r="L8" s="44" t="s">
        <v>660</v>
      </c>
      <c r="M8" s="44" t="s">
        <v>1173</v>
      </c>
      <c r="N8" s="44" t="s">
        <v>1174</v>
      </c>
      <c r="O8" s="28" t="s">
        <v>1182</v>
      </c>
      <c r="P8" s="28" t="s">
        <v>1183</v>
      </c>
    </row>
    <row r="9" spans="1:16" x14ac:dyDescent="0.35">
      <c r="A9" s="38" t="str">
        <f t="shared" si="0"/>
        <v>B5281</v>
      </c>
      <c r="B9" s="44">
        <v>10005</v>
      </c>
      <c r="C9" s="44" t="s">
        <v>1184</v>
      </c>
      <c r="D9" s="44" t="s">
        <v>1166</v>
      </c>
      <c r="E9" s="44" t="s">
        <v>1167</v>
      </c>
      <c r="F9" s="44" t="s">
        <v>1168</v>
      </c>
      <c r="G9" s="44" t="s">
        <v>1169</v>
      </c>
      <c r="H9" s="44" t="s">
        <v>1170</v>
      </c>
      <c r="I9" s="44" t="s">
        <v>1167</v>
      </c>
      <c r="J9" s="44" t="s">
        <v>1171</v>
      </c>
      <c r="K9" s="44" t="s">
        <v>1172</v>
      </c>
      <c r="L9" s="44" t="s">
        <v>660</v>
      </c>
      <c r="M9" s="44" t="s">
        <v>1173</v>
      </c>
      <c r="N9" s="44" t="s">
        <v>1174</v>
      </c>
      <c r="O9" s="28" t="s">
        <v>1182</v>
      </c>
      <c r="P9" s="28" t="s">
        <v>1185</v>
      </c>
    </row>
    <row r="10" spans="1:16" x14ac:dyDescent="0.35">
      <c r="A10" s="38" t="str">
        <f t="shared" si="0"/>
        <v>B5997</v>
      </c>
      <c r="B10" s="44">
        <v>10006</v>
      </c>
      <c r="C10" s="44" t="s">
        <v>1186</v>
      </c>
      <c r="D10" s="44" t="s">
        <v>1166</v>
      </c>
      <c r="E10" s="44" t="s">
        <v>1167</v>
      </c>
      <c r="F10" s="44" t="s">
        <v>1168</v>
      </c>
      <c r="G10" s="44" t="s">
        <v>1169</v>
      </c>
      <c r="H10" s="44" t="s">
        <v>1170</v>
      </c>
      <c r="I10" s="44" t="s">
        <v>1167</v>
      </c>
      <c r="J10" s="44" t="s">
        <v>1171</v>
      </c>
      <c r="K10" s="44" t="s">
        <v>1172</v>
      </c>
      <c r="L10" s="44" t="s">
        <v>660</v>
      </c>
      <c r="M10" s="44" t="s">
        <v>1173</v>
      </c>
      <c r="N10" s="44" t="s">
        <v>1174</v>
      </c>
      <c r="O10" s="28" t="s">
        <v>1182</v>
      </c>
      <c r="P10" s="28" t="s">
        <v>1187</v>
      </c>
    </row>
    <row r="11" spans="1:16" x14ac:dyDescent="0.35">
      <c r="A11" s="38" t="str">
        <f t="shared" si="0"/>
        <v>B5999</v>
      </c>
      <c r="B11" s="44">
        <v>10007</v>
      </c>
      <c r="C11" s="44" t="s">
        <v>1188</v>
      </c>
      <c r="D11" s="44" t="s">
        <v>1166</v>
      </c>
      <c r="E11" s="44" t="s">
        <v>1167</v>
      </c>
      <c r="F11" s="44" t="s">
        <v>1168</v>
      </c>
      <c r="G11" s="44" t="s">
        <v>1169</v>
      </c>
      <c r="H11" s="44" t="s">
        <v>1170</v>
      </c>
      <c r="I11" s="44" t="s">
        <v>1167</v>
      </c>
      <c r="J11" s="44" t="s">
        <v>1171</v>
      </c>
      <c r="K11" s="44" t="s">
        <v>1172</v>
      </c>
      <c r="L11" s="44" t="s">
        <v>660</v>
      </c>
      <c r="M11" s="44" t="s">
        <v>1173</v>
      </c>
      <c r="N11" s="44" t="s">
        <v>1174</v>
      </c>
      <c r="O11" s="28" t="s">
        <v>1182</v>
      </c>
      <c r="P11" s="28" t="s">
        <v>1189</v>
      </c>
    </row>
    <row r="12" spans="1:16" x14ac:dyDescent="0.35">
      <c r="A12" s="38" t="str">
        <f t="shared" si="0"/>
        <v>B4201</v>
      </c>
      <c r="B12" s="44">
        <v>10009</v>
      </c>
      <c r="C12" s="44" t="s">
        <v>1190</v>
      </c>
      <c r="D12" s="44" t="s">
        <v>1166</v>
      </c>
      <c r="E12" s="44" t="s">
        <v>1167</v>
      </c>
      <c r="F12" s="44" t="s">
        <v>1191</v>
      </c>
      <c r="G12" s="44" t="s">
        <v>1192</v>
      </c>
      <c r="H12" s="44" t="s">
        <v>1170</v>
      </c>
      <c r="I12" s="44" t="s">
        <v>1167</v>
      </c>
      <c r="J12" s="44" t="s">
        <v>1171</v>
      </c>
      <c r="K12" s="44" t="s">
        <v>1172</v>
      </c>
      <c r="L12" s="44" t="s">
        <v>660</v>
      </c>
      <c r="M12" s="44" t="s">
        <v>1173</v>
      </c>
      <c r="N12" s="44" t="s">
        <v>1174</v>
      </c>
      <c r="O12" s="28" t="s">
        <v>1175</v>
      </c>
      <c r="P12" s="28" t="s">
        <v>1193</v>
      </c>
    </row>
    <row r="13" spans="1:16" x14ac:dyDescent="0.35">
      <c r="A13" s="38" t="str">
        <f t="shared" si="0"/>
        <v>B4505</v>
      </c>
      <c r="B13" s="44">
        <v>10010</v>
      </c>
      <c r="C13" s="44" t="s">
        <v>1194</v>
      </c>
      <c r="D13" s="44" t="s">
        <v>1166</v>
      </c>
      <c r="E13" s="44" t="s">
        <v>1167</v>
      </c>
      <c r="F13" s="44" t="s">
        <v>1191</v>
      </c>
      <c r="G13" s="44" t="s">
        <v>1192</v>
      </c>
      <c r="H13" s="44" t="s">
        <v>1170</v>
      </c>
      <c r="I13" s="44" t="s">
        <v>1167</v>
      </c>
      <c r="J13" s="44" t="s">
        <v>1171</v>
      </c>
      <c r="K13" s="44" t="s">
        <v>1172</v>
      </c>
      <c r="L13" s="44" t="s">
        <v>660</v>
      </c>
      <c r="M13" s="44" t="s">
        <v>1173</v>
      </c>
      <c r="N13" s="44" t="s">
        <v>1174</v>
      </c>
      <c r="O13" s="28" t="s">
        <v>1175</v>
      </c>
      <c r="P13" s="28" t="s">
        <v>1195</v>
      </c>
    </row>
    <row r="14" spans="1:16" x14ac:dyDescent="0.35">
      <c r="A14" s="38" t="str">
        <f t="shared" si="0"/>
        <v>NA</v>
      </c>
      <c r="B14" s="44">
        <v>10011</v>
      </c>
      <c r="C14" s="44" t="s">
        <v>1196</v>
      </c>
      <c r="D14" s="44" t="s">
        <v>1166</v>
      </c>
      <c r="E14" s="44" t="s">
        <v>1167</v>
      </c>
      <c r="F14" s="44" t="s">
        <v>1168</v>
      </c>
      <c r="G14" s="44" t="s">
        <v>1169</v>
      </c>
      <c r="H14" s="44" t="s">
        <v>1170</v>
      </c>
      <c r="I14" s="44" t="s">
        <v>1167</v>
      </c>
      <c r="J14" s="44" t="s">
        <v>1171</v>
      </c>
      <c r="K14" s="44" t="s">
        <v>1172</v>
      </c>
      <c r="L14" s="44" t="s">
        <v>660</v>
      </c>
      <c r="M14" s="44" t="s">
        <v>1173</v>
      </c>
      <c r="N14" s="44" t="s">
        <v>1174</v>
      </c>
      <c r="O14" s="28" t="s">
        <v>1175</v>
      </c>
      <c r="P14" s="28">
        <v>0</v>
      </c>
    </row>
    <row r="15" spans="1:16" x14ac:dyDescent="0.35">
      <c r="A15" s="38" t="str">
        <f t="shared" si="0"/>
        <v>B4202</v>
      </c>
      <c r="B15" s="44">
        <v>10014</v>
      </c>
      <c r="C15" s="44" t="s">
        <v>1197</v>
      </c>
      <c r="D15" s="44" t="s">
        <v>1166</v>
      </c>
      <c r="E15" s="44" t="s">
        <v>1167</v>
      </c>
      <c r="F15" s="44" t="s">
        <v>1191</v>
      </c>
      <c r="G15" s="44" t="s">
        <v>1192</v>
      </c>
      <c r="H15" s="44" t="s">
        <v>1170</v>
      </c>
      <c r="I15" s="44" t="s">
        <v>1167</v>
      </c>
      <c r="J15" s="44" t="s">
        <v>1171</v>
      </c>
      <c r="K15" s="44" t="s">
        <v>1172</v>
      </c>
      <c r="L15" s="44" t="s">
        <v>660</v>
      </c>
      <c r="M15" s="44" t="s">
        <v>1173</v>
      </c>
      <c r="N15" s="44" t="s">
        <v>1174</v>
      </c>
      <c r="O15" s="28" t="s">
        <v>1182</v>
      </c>
      <c r="P15" s="28" t="s">
        <v>1198</v>
      </c>
    </row>
    <row r="16" spans="1:16" x14ac:dyDescent="0.35">
      <c r="A16" s="38" t="str">
        <f t="shared" si="0"/>
        <v>B4920</v>
      </c>
      <c r="B16" s="44">
        <v>10015</v>
      </c>
      <c r="C16" s="44" t="s">
        <v>1199</v>
      </c>
      <c r="D16" s="44" t="s">
        <v>1166</v>
      </c>
      <c r="E16" s="44" t="s">
        <v>1167</v>
      </c>
      <c r="F16" s="44" t="s">
        <v>1191</v>
      </c>
      <c r="G16" s="44" t="s">
        <v>1192</v>
      </c>
      <c r="H16" s="44" t="s">
        <v>1170</v>
      </c>
      <c r="I16" s="44" t="s">
        <v>1167</v>
      </c>
      <c r="J16" s="44" t="s">
        <v>1171</v>
      </c>
      <c r="K16" s="44" t="s">
        <v>1172</v>
      </c>
      <c r="L16" s="44" t="s">
        <v>660</v>
      </c>
      <c r="M16" s="44" t="s">
        <v>1173</v>
      </c>
      <c r="N16" s="44" t="s">
        <v>1174</v>
      </c>
      <c r="O16" s="28" t="s">
        <v>1182</v>
      </c>
      <c r="P16" s="28" t="s">
        <v>1200</v>
      </c>
    </row>
    <row r="17" spans="1:16" ht="26" x14ac:dyDescent="0.35">
      <c r="A17" s="38" t="str">
        <f t="shared" si="0"/>
        <v>B4910</v>
      </c>
      <c r="B17" s="44">
        <v>10016</v>
      </c>
      <c r="C17" s="44" t="s">
        <v>1201</v>
      </c>
      <c r="D17" s="44" t="s">
        <v>1166</v>
      </c>
      <c r="E17" s="44" t="s">
        <v>1167</v>
      </c>
      <c r="F17" s="44" t="s">
        <v>1191</v>
      </c>
      <c r="G17" s="44" t="s">
        <v>1192</v>
      </c>
      <c r="H17" s="44" t="s">
        <v>1170</v>
      </c>
      <c r="I17" s="44" t="s">
        <v>1167</v>
      </c>
      <c r="J17" s="44" t="s">
        <v>1171</v>
      </c>
      <c r="K17" s="44" t="s">
        <v>1172</v>
      </c>
      <c r="L17" s="44" t="s">
        <v>660</v>
      </c>
      <c r="M17" s="44" t="s">
        <v>1173</v>
      </c>
      <c r="N17" s="44" t="s">
        <v>1174</v>
      </c>
      <c r="O17" s="28" t="s">
        <v>1182</v>
      </c>
      <c r="P17" s="28" t="s">
        <v>1202</v>
      </c>
    </row>
    <row r="18" spans="1:16" ht="26" x14ac:dyDescent="0.35">
      <c r="A18" s="38" t="str">
        <f t="shared" si="0"/>
        <v>B4900</v>
      </c>
      <c r="B18" s="44">
        <v>10017</v>
      </c>
      <c r="C18" s="44" t="s">
        <v>1203</v>
      </c>
      <c r="D18" s="44" t="s">
        <v>1166</v>
      </c>
      <c r="E18" s="44" t="s">
        <v>1167</v>
      </c>
      <c r="F18" s="44" t="s">
        <v>1191</v>
      </c>
      <c r="G18" s="44" t="s">
        <v>1192</v>
      </c>
      <c r="H18" s="44" t="s">
        <v>1170</v>
      </c>
      <c r="I18" s="44" t="s">
        <v>1167</v>
      </c>
      <c r="J18" s="44" t="s">
        <v>1171</v>
      </c>
      <c r="K18" s="44" t="s">
        <v>1172</v>
      </c>
      <c r="L18" s="44" t="s">
        <v>660</v>
      </c>
      <c r="M18" s="44" t="s">
        <v>1173</v>
      </c>
      <c r="N18" s="44" t="s">
        <v>1174</v>
      </c>
      <c r="O18" s="28" t="s">
        <v>1182</v>
      </c>
      <c r="P18" s="28" t="s">
        <v>1204</v>
      </c>
    </row>
    <row r="19" spans="1:16" x14ac:dyDescent="0.35">
      <c r="A19" s="38" t="str">
        <f t="shared" si="0"/>
        <v>B4901</v>
      </c>
      <c r="B19" s="44">
        <v>10018</v>
      </c>
      <c r="C19" s="44" t="s">
        <v>1205</v>
      </c>
      <c r="D19" s="44" t="s">
        <v>1166</v>
      </c>
      <c r="E19" s="44" t="s">
        <v>1167</v>
      </c>
      <c r="F19" s="44" t="s">
        <v>1191</v>
      </c>
      <c r="G19" s="44" t="s">
        <v>1192</v>
      </c>
      <c r="H19" s="44" t="s">
        <v>1170</v>
      </c>
      <c r="I19" s="44" t="s">
        <v>1167</v>
      </c>
      <c r="J19" s="44" t="s">
        <v>1171</v>
      </c>
      <c r="K19" s="44" t="s">
        <v>1172</v>
      </c>
      <c r="L19" s="44" t="s">
        <v>660</v>
      </c>
      <c r="M19" s="44" t="s">
        <v>1173</v>
      </c>
      <c r="N19" s="44" t="s">
        <v>1174</v>
      </c>
      <c r="O19" s="28" t="s">
        <v>1182</v>
      </c>
      <c r="P19" s="28" t="s">
        <v>1206</v>
      </c>
    </row>
    <row r="20" spans="1:16" x14ac:dyDescent="0.35">
      <c r="A20" s="38" t="str">
        <f t="shared" si="0"/>
        <v>B4902</v>
      </c>
      <c r="B20" s="44">
        <v>10019</v>
      </c>
      <c r="C20" s="44" t="s">
        <v>1207</v>
      </c>
      <c r="D20" s="44" t="s">
        <v>1166</v>
      </c>
      <c r="E20" s="44" t="s">
        <v>1167</v>
      </c>
      <c r="F20" s="44" t="s">
        <v>1191</v>
      </c>
      <c r="G20" s="44" t="s">
        <v>1192</v>
      </c>
      <c r="H20" s="44" t="s">
        <v>1170</v>
      </c>
      <c r="I20" s="44" t="s">
        <v>1167</v>
      </c>
      <c r="J20" s="44" t="s">
        <v>1171</v>
      </c>
      <c r="K20" s="44" t="s">
        <v>1172</v>
      </c>
      <c r="L20" s="44" t="s">
        <v>660</v>
      </c>
      <c r="M20" s="44" t="s">
        <v>1173</v>
      </c>
      <c r="N20" s="44" t="s">
        <v>1174</v>
      </c>
      <c r="O20" s="28" t="s">
        <v>1182</v>
      </c>
      <c r="P20" s="28" t="s">
        <v>1208</v>
      </c>
    </row>
    <row r="21" spans="1:16" x14ac:dyDescent="0.35">
      <c r="A21" s="38" t="str">
        <f t="shared" si="0"/>
        <v>NA</v>
      </c>
      <c r="B21" s="44">
        <v>10020</v>
      </c>
      <c r="C21" s="44" t="s">
        <v>1209</v>
      </c>
      <c r="D21" s="44" t="s">
        <v>1166</v>
      </c>
      <c r="E21" s="44" t="s">
        <v>1167</v>
      </c>
      <c r="F21" s="44" t="s">
        <v>1168</v>
      </c>
      <c r="G21" s="44" t="s">
        <v>1169</v>
      </c>
      <c r="H21" s="44" t="s">
        <v>1170</v>
      </c>
      <c r="I21" s="44" t="s">
        <v>1167</v>
      </c>
      <c r="J21" s="44" t="s">
        <v>1171</v>
      </c>
      <c r="K21" s="44" t="s">
        <v>1172</v>
      </c>
      <c r="L21" s="44" t="s">
        <v>660</v>
      </c>
      <c r="M21" s="44" t="s">
        <v>1173</v>
      </c>
      <c r="N21" s="44" t="s">
        <v>1174</v>
      </c>
      <c r="O21" s="28" t="s">
        <v>1175</v>
      </c>
      <c r="P21" s="28">
        <v>0</v>
      </c>
    </row>
    <row r="22" spans="1:16" x14ac:dyDescent="0.35">
      <c r="A22" s="38" t="str">
        <f t="shared" si="0"/>
        <v>NA</v>
      </c>
      <c r="B22" s="44">
        <v>10021</v>
      </c>
      <c r="C22" s="44" t="s">
        <v>1210</v>
      </c>
      <c r="D22" s="44" t="s">
        <v>1166</v>
      </c>
      <c r="E22" s="44" t="s">
        <v>1167</v>
      </c>
      <c r="F22" s="44" t="s">
        <v>1168</v>
      </c>
      <c r="G22" s="44" t="s">
        <v>1169</v>
      </c>
      <c r="H22" s="44" t="s">
        <v>1170</v>
      </c>
      <c r="I22" s="44" t="s">
        <v>1167</v>
      </c>
      <c r="J22" s="44" t="s">
        <v>1171</v>
      </c>
      <c r="K22" s="44" t="s">
        <v>1172</v>
      </c>
      <c r="L22" s="44" t="s">
        <v>660</v>
      </c>
      <c r="M22" s="44" t="s">
        <v>1173</v>
      </c>
      <c r="N22" s="44" t="s">
        <v>1174</v>
      </c>
      <c r="O22" s="28" t="s">
        <v>1175</v>
      </c>
      <c r="P22" s="28">
        <v>0</v>
      </c>
    </row>
    <row r="23" spans="1:16" x14ac:dyDescent="0.35">
      <c r="A23" s="38" t="str">
        <f t="shared" si="0"/>
        <v>B4508</v>
      </c>
      <c r="B23" s="44">
        <v>10022</v>
      </c>
      <c r="C23" s="44" t="s">
        <v>1211</v>
      </c>
      <c r="D23" s="44" t="s">
        <v>1166</v>
      </c>
      <c r="E23" s="44" t="s">
        <v>1167</v>
      </c>
      <c r="F23" s="44" t="s">
        <v>1191</v>
      </c>
      <c r="G23" s="44" t="s">
        <v>1192</v>
      </c>
      <c r="H23" s="44" t="s">
        <v>1170</v>
      </c>
      <c r="I23" s="44" t="s">
        <v>1167</v>
      </c>
      <c r="J23" s="44" t="s">
        <v>1171</v>
      </c>
      <c r="K23" s="44" t="s">
        <v>1172</v>
      </c>
      <c r="L23" s="44" t="s">
        <v>660</v>
      </c>
      <c r="M23" s="44" t="s">
        <v>1173</v>
      </c>
      <c r="N23" s="44" t="s">
        <v>1174</v>
      </c>
      <c r="O23" s="28" t="s">
        <v>1182</v>
      </c>
      <c r="P23" s="28" t="s">
        <v>1212</v>
      </c>
    </row>
    <row r="24" spans="1:16" x14ac:dyDescent="0.35">
      <c r="A24" s="38" t="str">
        <f t="shared" si="0"/>
        <v>B4514</v>
      </c>
      <c r="B24" s="44">
        <v>10023</v>
      </c>
      <c r="C24" s="44" t="s">
        <v>1213</v>
      </c>
      <c r="D24" s="44" t="s">
        <v>1166</v>
      </c>
      <c r="E24" s="44" t="s">
        <v>1167</v>
      </c>
      <c r="F24" s="44" t="s">
        <v>1191</v>
      </c>
      <c r="G24" s="44" t="s">
        <v>1192</v>
      </c>
      <c r="H24" s="44" t="s">
        <v>1170</v>
      </c>
      <c r="I24" s="44" t="s">
        <v>1167</v>
      </c>
      <c r="J24" s="44" t="s">
        <v>1171</v>
      </c>
      <c r="K24" s="44" t="s">
        <v>1172</v>
      </c>
      <c r="L24" s="44" t="s">
        <v>660</v>
      </c>
      <c r="M24" s="44" t="s">
        <v>1173</v>
      </c>
      <c r="N24" s="44" t="s">
        <v>1174</v>
      </c>
      <c r="O24" s="28" t="s">
        <v>1182</v>
      </c>
      <c r="P24" s="28" t="s">
        <v>1214</v>
      </c>
    </row>
    <row r="25" spans="1:16" x14ac:dyDescent="0.35">
      <c r="A25" s="38" t="str">
        <f t="shared" si="0"/>
        <v>B4515</v>
      </c>
      <c r="B25" s="44">
        <v>10024</v>
      </c>
      <c r="C25" s="44" t="s">
        <v>1215</v>
      </c>
      <c r="D25" s="44" t="s">
        <v>1166</v>
      </c>
      <c r="E25" s="44" t="s">
        <v>1167</v>
      </c>
      <c r="F25" s="44" t="s">
        <v>1191</v>
      </c>
      <c r="G25" s="44" t="s">
        <v>1192</v>
      </c>
      <c r="H25" s="44" t="s">
        <v>1170</v>
      </c>
      <c r="I25" s="44" t="s">
        <v>1167</v>
      </c>
      <c r="J25" s="44" t="s">
        <v>1171</v>
      </c>
      <c r="K25" s="44" t="s">
        <v>1172</v>
      </c>
      <c r="L25" s="44" t="s">
        <v>660</v>
      </c>
      <c r="M25" s="44" t="s">
        <v>1173</v>
      </c>
      <c r="N25" s="44" t="s">
        <v>1174</v>
      </c>
      <c r="O25" s="28" t="s">
        <v>1182</v>
      </c>
      <c r="P25" s="28" t="s">
        <v>1216</v>
      </c>
    </row>
    <row r="26" spans="1:16" x14ac:dyDescent="0.35">
      <c r="A26" s="38" t="str">
        <f t="shared" si="0"/>
        <v>B4520</v>
      </c>
      <c r="B26" s="44">
        <v>10025</v>
      </c>
      <c r="C26" s="44" t="s">
        <v>1217</v>
      </c>
      <c r="D26" s="44" t="s">
        <v>1166</v>
      </c>
      <c r="E26" s="44" t="s">
        <v>1167</v>
      </c>
      <c r="F26" s="44" t="s">
        <v>1191</v>
      </c>
      <c r="G26" s="44" t="s">
        <v>1192</v>
      </c>
      <c r="H26" s="44" t="s">
        <v>1170</v>
      </c>
      <c r="I26" s="44" t="s">
        <v>1167</v>
      </c>
      <c r="J26" s="44" t="s">
        <v>1171</v>
      </c>
      <c r="K26" s="44" t="s">
        <v>1172</v>
      </c>
      <c r="L26" s="44" t="s">
        <v>660</v>
      </c>
      <c r="M26" s="44" t="s">
        <v>1173</v>
      </c>
      <c r="N26" s="44" t="s">
        <v>1174</v>
      </c>
      <c r="O26" s="28" t="s">
        <v>1182</v>
      </c>
      <c r="P26" s="28" t="s">
        <v>1218</v>
      </c>
    </row>
    <row r="27" spans="1:16" x14ac:dyDescent="0.35">
      <c r="A27" s="38" t="str">
        <f t="shared" si="0"/>
        <v>B4530</v>
      </c>
      <c r="B27" s="44">
        <v>10026</v>
      </c>
      <c r="C27" s="44" t="s">
        <v>1219</v>
      </c>
      <c r="D27" s="44" t="s">
        <v>1166</v>
      </c>
      <c r="E27" s="44" t="s">
        <v>1167</v>
      </c>
      <c r="F27" s="44" t="s">
        <v>1191</v>
      </c>
      <c r="G27" s="44" t="s">
        <v>1192</v>
      </c>
      <c r="H27" s="44" t="s">
        <v>1170</v>
      </c>
      <c r="I27" s="44" t="s">
        <v>1167</v>
      </c>
      <c r="J27" s="44" t="s">
        <v>1171</v>
      </c>
      <c r="K27" s="44" t="s">
        <v>1172</v>
      </c>
      <c r="L27" s="44" t="s">
        <v>660</v>
      </c>
      <c r="M27" s="44" t="s">
        <v>1173</v>
      </c>
      <c r="N27" s="44" t="s">
        <v>1174</v>
      </c>
      <c r="O27" s="28" t="s">
        <v>1182</v>
      </c>
      <c r="P27" s="28" t="s">
        <v>1220</v>
      </c>
    </row>
    <row r="28" spans="1:16" x14ac:dyDescent="0.35">
      <c r="A28" s="38" t="str">
        <f t="shared" si="0"/>
        <v>B4552</v>
      </c>
      <c r="B28" s="44">
        <v>10027</v>
      </c>
      <c r="C28" s="44" t="s">
        <v>1221</v>
      </c>
      <c r="D28" s="44" t="s">
        <v>1166</v>
      </c>
      <c r="E28" s="44" t="s">
        <v>1167</v>
      </c>
      <c r="F28" s="44" t="s">
        <v>1191</v>
      </c>
      <c r="G28" s="44" t="s">
        <v>1192</v>
      </c>
      <c r="H28" s="44" t="s">
        <v>1170</v>
      </c>
      <c r="I28" s="44" t="s">
        <v>1167</v>
      </c>
      <c r="J28" s="44" t="s">
        <v>1171</v>
      </c>
      <c r="K28" s="44" t="s">
        <v>1172</v>
      </c>
      <c r="L28" s="44" t="s">
        <v>660</v>
      </c>
      <c r="M28" s="44" t="s">
        <v>1173</v>
      </c>
      <c r="N28" s="44" t="s">
        <v>1174</v>
      </c>
      <c r="O28" s="28" t="s">
        <v>1182</v>
      </c>
      <c r="P28" s="28" t="s">
        <v>1222</v>
      </c>
    </row>
    <row r="29" spans="1:16" x14ac:dyDescent="0.35">
      <c r="A29" s="38" t="str">
        <f t="shared" si="0"/>
        <v>B4589</v>
      </c>
      <c r="B29" s="44">
        <v>10028</v>
      </c>
      <c r="C29" s="44" t="s">
        <v>1223</v>
      </c>
      <c r="D29" s="44" t="s">
        <v>1166</v>
      </c>
      <c r="E29" s="44" t="s">
        <v>1167</v>
      </c>
      <c r="F29" s="44" t="s">
        <v>1191</v>
      </c>
      <c r="G29" s="44" t="s">
        <v>1192</v>
      </c>
      <c r="H29" s="44" t="s">
        <v>1170</v>
      </c>
      <c r="I29" s="44" t="s">
        <v>1167</v>
      </c>
      <c r="J29" s="44" t="s">
        <v>1171</v>
      </c>
      <c r="K29" s="44" t="s">
        <v>1172</v>
      </c>
      <c r="L29" s="44" t="s">
        <v>660</v>
      </c>
      <c r="M29" s="44" t="s">
        <v>1173</v>
      </c>
      <c r="N29" s="44" t="s">
        <v>1174</v>
      </c>
      <c r="O29" s="28" t="s">
        <v>1182</v>
      </c>
      <c r="P29" s="28" t="s">
        <v>1224</v>
      </c>
    </row>
    <row r="30" spans="1:16" x14ac:dyDescent="0.35">
      <c r="A30" s="38" t="str">
        <f t="shared" si="0"/>
        <v>B4590</v>
      </c>
      <c r="B30" s="44">
        <v>10029</v>
      </c>
      <c r="C30" s="44" t="s">
        <v>1225</v>
      </c>
      <c r="D30" s="44" t="s">
        <v>1166</v>
      </c>
      <c r="E30" s="44" t="s">
        <v>1167</v>
      </c>
      <c r="F30" s="44" t="s">
        <v>1191</v>
      </c>
      <c r="G30" s="44" t="s">
        <v>1192</v>
      </c>
      <c r="H30" s="44" t="s">
        <v>1170</v>
      </c>
      <c r="I30" s="44" t="s">
        <v>1167</v>
      </c>
      <c r="J30" s="44" t="s">
        <v>1171</v>
      </c>
      <c r="K30" s="44" t="s">
        <v>1172</v>
      </c>
      <c r="L30" s="44" t="s">
        <v>660</v>
      </c>
      <c r="M30" s="44" t="s">
        <v>1173</v>
      </c>
      <c r="N30" s="44" t="s">
        <v>1174</v>
      </c>
      <c r="O30" s="28" t="s">
        <v>1182</v>
      </c>
      <c r="P30" s="28" t="s">
        <v>1226</v>
      </c>
    </row>
    <row r="31" spans="1:16" x14ac:dyDescent="0.35">
      <c r="A31" s="38" t="str">
        <f t="shared" si="0"/>
        <v>B4591</v>
      </c>
      <c r="B31" s="44">
        <v>10030</v>
      </c>
      <c r="C31" s="44" t="s">
        <v>1227</v>
      </c>
      <c r="D31" s="44" t="s">
        <v>1166</v>
      </c>
      <c r="E31" s="44" t="s">
        <v>1167</v>
      </c>
      <c r="F31" s="44" t="s">
        <v>1191</v>
      </c>
      <c r="G31" s="44" t="s">
        <v>1192</v>
      </c>
      <c r="H31" s="44" t="s">
        <v>1170</v>
      </c>
      <c r="I31" s="44" t="s">
        <v>1167</v>
      </c>
      <c r="J31" s="44" t="s">
        <v>1171</v>
      </c>
      <c r="K31" s="44" t="s">
        <v>1172</v>
      </c>
      <c r="L31" s="44" t="s">
        <v>660</v>
      </c>
      <c r="M31" s="44" t="s">
        <v>1173</v>
      </c>
      <c r="N31" s="44" t="s">
        <v>1174</v>
      </c>
      <c r="O31" s="28" t="s">
        <v>1182</v>
      </c>
      <c r="P31" s="28" t="s">
        <v>1228</v>
      </c>
    </row>
    <row r="32" spans="1:16" x14ac:dyDescent="0.35">
      <c r="A32" s="38" t="str">
        <f t="shared" si="0"/>
        <v>B4592</v>
      </c>
      <c r="B32" s="44">
        <v>10031</v>
      </c>
      <c r="C32" s="44" t="s">
        <v>1229</v>
      </c>
      <c r="D32" s="44" t="s">
        <v>1166</v>
      </c>
      <c r="E32" s="44" t="s">
        <v>1167</v>
      </c>
      <c r="F32" s="44" t="s">
        <v>1191</v>
      </c>
      <c r="G32" s="44" t="s">
        <v>1192</v>
      </c>
      <c r="H32" s="44" t="s">
        <v>1170</v>
      </c>
      <c r="I32" s="44" t="s">
        <v>1167</v>
      </c>
      <c r="J32" s="44" t="s">
        <v>1171</v>
      </c>
      <c r="K32" s="44" t="s">
        <v>1172</v>
      </c>
      <c r="L32" s="44" t="s">
        <v>660</v>
      </c>
      <c r="M32" s="44" t="s">
        <v>1173</v>
      </c>
      <c r="N32" s="44" t="s">
        <v>1174</v>
      </c>
      <c r="O32" s="28" t="s">
        <v>1182</v>
      </c>
      <c r="P32" s="28" t="s">
        <v>1230</v>
      </c>
    </row>
    <row r="33" spans="1:16" x14ac:dyDescent="0.35">
      <c r="A33" s="38" t="str">
        <f t="shared" si="0"/>
        <v>B4593</v>
      </c>
      <c r="B33" s="44">
        <v>10032</v>
      </c>
      <c r="C33" s="44" t="s">
        <v>1231</v>
      </c>
      <c r="D33" s="44" t="s">
        <v>1166</v>
      </c>
      <c r="E33" s="44" t="s">
        <v>1167</v>
      </c>
      <c r="F33" s="44" t="s">
        <v>1191</v>
      </c>
      <c r="G33" s="44" t="s">
        <v>1192</v>
      </c>
      <c r="H33" s="44" t="s">
        <v>1170</v>
      </c>
      <c r="I33" s="44" t="s">
        <v>1167</v>
      </c>
      <c r="J33" s="44" t="s">
        <v>1171</v>
      </c>
      <c r="K33" s="44" t="s">
        <v>1172</v>
      </c>
      <c r="L33" s="44" t="s">
        <v>660</v>
      </c>
      <c r="M33" s="44" t="s">
        <v>1173</v>
      </c>
      <c r="N33" s="44" t="s">
        <v>1174</v>
      </c>
      <c r="O33" s="28" t="s">
        <v>1182</v>
      </c>
      <c r="P33" s="28" t="s">
        <v>1232</v>
      </c>
    </row>
    <row r="34" spans="1:16" x14ac:dyDescent="0.35">
      <c r="A34" s="38" t="str">
        <f t="shared" si="0"/>
        <v>B4594</v>
      </c>
      <c r="B34" s="44">
        <v>10033</v>
      </c>
      <c r="C34" s="44" t="s">
        <v>1233</v>
      </c>
      <c r="D34" s="44" t="s">
        <v>1166</v>
      </c>
      <c r="E34" s="44" t="s">
        <v>1167</v>
      </c>
      <c r="F34" s="44" t="s">
        <v>1191</v>
      </c>
      <c r="G34" s="44" t="s">
        <v>1192</v>
      </c>
      <c r="H34" s="44" t="s">
        <v>1170</v>
      </c>
      <c r="I34" s="44" t="s">
        <v>1167</v>
      </c>
      <c r="J34" s="44" t="s">
        <v>1171</v>
      </c>
      <c r="K34" s="44" t="s">
        <v>1172</v>
      </c>
      <c r="L34" s="44" t="s">
        <v>660</v>
      </c>
      <c r="M34" s="44" t="s">
        <v>1173</v>
      </c>
      <c r="N34" s="44" t="s">
        <v>1174</v>
      </c>
      <c r="O34" s="28" t="s">
        <v>1182</v>
      </c>
      <c r="P34" s="28" t="s">
        <v>1234</v>
      </c>
    </row>
    <row r="35" spans="1:16" x14ac:dyDescent="0.35">
      <c r="A35" s="38" t="str">
        <f t="shared" si="0"/>
        <v>B4595</v>
      </c>
      <c r="B35" s="44">
        <v>10034</v>
      </c>
      <c r="C35" s="44" t="s">
        <v>1235</v>
      </c>
      <c r="D35" s="44" t="s">
        <v>1166</v>
      </c>
      <c r="E35" s="44" t="s">
        <v>1167</v>
      </c>
      <c r="F35" s="44" t="s">
        <v>1191</v>
      </c>
      <c r="G35" s="44" t="s">
        <v>1192</v>
      </c>
      <c r="H35" s="44" t="s">
        <v>1170</v>
      </c>
      <c r="I35" s="44" t="s">
        <v>1167</v>
      </c>
      <c r="J35" s="44" t="s">
        <v>1171</v>
      </c>
      <c r="K35" s="44" t="s">
        <v>1172</v>
      </c>
      <c r="L35" s="44" t="s">
        <v>660</v>
      </c>
      <c r="M35" s="44" t="s">
        <v>1173</v>
      </c>
      <c r="N35" s="44" t="s">
        <v>1174</v>
      </c>
      <c r="O35" s="28" t="s">
        <v>1182</v>
      </c>
      <c r="P35" s="28" t="s">
        <v>1236</v>
      </c>
    </row>
    <row r="36" spans="1:16" x14ac:dyDescent="0.35">
      <c r="A36" s="38" t="str">
        <f t="shared" si="0"/>
        <v>B1998</v>
      </c>
      <c r="B36" s="44">
        <v>10035</v>
      </c>
      <c r="C36" s="44" t="s">
        <v>1237</v>
      </c>
      <c r="D36" s="44" t="s">
        <v>1166</v>
      </c>
      <c r="E36" s="44" t="s">
        <v>1167</v>
      </c>
      <c r="F36" s="44" t="s">
        <v>1238</v>
      </c>
      <c r="G36" s="44" t="s">
        <v>1239</v>
      </c>
      <c r="H36" s="44" t="s">
        <v>1170</v>
      </c>
      <c r="I36" s="44" t="s">
        <v>1167</v>
      </c>
      <c r="J36" s="44" t="s">
        <v>1240</v>
      </c>
      <c r="K36" s="44" t="s">
        <v>1241</v>
      </c>
      <c r="L36" s="44" t="s">
        <v>660</v>
      </c>
      <c r="M36" s="44" t="s">
        <v>1173</v>
      </c>
      <c r="N36" s="44" t="s">
        <v>1174</v>
      </c>
      <c r="O36" s="28" t="s">
        <v>1182</v>
      </c>
      <c r="P36" s="28" t="s">
        <v>1242</v>
      </c>
    </row>
    <row r="37" spans="1:16" x14ac:dyDescent="0.35">
      <c r="A37" s="38" t="str">
        <f t="shared" si="0"/>
        <v>B2500</v>
      </c>
      <c r="B37" s="44">
        <v>10036</v>
      </c>
      <c r="C37" s="44" t="s">
        <v>1243</v>
      </c>
      <c r="D37" s="44" t="s">
        <v>1244</v>
      </c>
      <c r="E37" s="44" t="s">
        <v>1245</v>
      </c>
      <c r="F37" s="44" t="s">
        <v>1246</v>
      </c>
      <c r="G37" s="44" t="s">
        <v>1247</v>
      </c>
      <c r="H37" s="44" t="s">
        <v>1248</v>
      </c>
      <c r="I37" s="44" t="s">
        <v>1245</v>
      </c>
      <c r="J37" s="44" t="s">
        <v>1171</v>
      </c>
      <c r="K37" s="44" t="s">
        <v>1172</v>
      </c>
      <c r="L37" s="44" t="s">
        <v>660</v>
      </c>
      <c r="M37" s="44" t="s">
        <v>1173</v>
      </c>
      <c r="N37" s="44" t="s">
        <v>1174</v>
      </c>
      <c r="O37" s="28" t="s">
        <v>1182</v>
      </c>
      <c r="P37" s="28" t="s">
        <v>1249</v>
      </c>
    </row>
    <row r="38" spans="1:16" x14ac:dyDescent="0.35">
      <c r="A38" s="38" t="str">
        <f t="shared" si="0"/>
        <v>B3100</v>
      </c>
      <c r="B38" s="44">
        <v>10037</v>
      </c>
      <c r="C38" s="44" t="s">
        <v>1250</v>
      </c>
      <c r="D38" s="44" t="s">
        <v>1166</v>
      </c>
      <c r="E38" s="44" t="s">
        <v>1167</v>
      </c>
      <c r="F38" s="44" t="s">
        <v>1251</v>
      </c>
      <c r="G38" s="44" t="s">
        <v>1252</v>
      </c>
      <c r="H38" s="44" t="s">
        <v>1170</v>
      </c>
      <c r="I38" s="44" t="s">
        <v>1167</v>
      </c>
      <c r="J38" s="44" t="s">
        <v>1240</v>
      </c>
      <c r="K38" s="44" t="s">
        <v>1241</v>
      </c>
      <c r="L38" s="44" t="s">
        <v>660</v>
      </c>
      <c r="M38" s="44" t="s">
        <v>1173</v>
      </c>
      <c r="N38" s="44" t="s">
        <v>1174</v>
      </c>
      <c r="O38" s="28" t="s">
        <v>1182</v>
      </c>
      <c r="P38" s="28" t="s">
        <v>1253</v>
      </c>
    </row>
    <row r="39" spans="1:16" x14ac:dyDescent="0.35">
      <c r="A39" s="38" t="str">
        <f t="shared" si="0"/>
        <v>NA</v>
      </c>
      <c r="B39" s="44">
        <v>11001</v>
      </c>
      <c r="C39" s="44" t="s">
        <v>1254</v>
      </c>
      <c r="D39" s="44" t="s">
        <v>1166</v>
      </c>
      <c r="E39" s="44" t="s">
        <v>1167</v>
      </c>
      <c r="F39" s="44" t="s">
        <v>1255</v>
      </c>
      <c r="G39" s="44" t="s">
        <v>1256</v>
      </c>
      <c r="H39" s="44" t="s">
        <v>1170</v>
      </c>
      <c r="I39" s="44" t="s">
        <v>1167</v>
      </c>
      <c r="J39" s="44" t="s">
        <v>1257</v>
      </c>
      <c r="K39" s="44" t="s">
        <v>1258</v>
      </c>
      <c r="L39" s="44" t="s">
        <v>660</v>
      </c>
      <c r="M39" s="44" t="s">
        <v>1173</v>
      </c>
      <c r="N39" s="44" t="s">
        <v>1174</v>
      </c>
      <c r="O39" s="28" t="s">
        <v>1175</v>
      </c>
      <c r="P39" s="28">
        <v>0</v>
      </c>
    </row>
    <row r="40" spans="1:16" x14ac:dyDescent="0.35">
      <c r="A40" s="38" t="str">
        <f t="shared" si="0"/>
        <v>NA</v>
      </c>
      <c r="B40" s="44">
        <v>11002</v>
      </c>
      <c r="C40" s="44" t="s">
        <v>1259</v>
      </c>
      <c r="D40" s="44" t="s">
        <v>1166</v>
      </c>
      <c r="E40" s="44" t="s">
        <v>1167</v>
      </c>
      <c r="F40" s="44" t="s">
        <v>1255</v>
      </c>
      <c r="G40" s="44" t="s">
        <v>1256</v>
      </c>
      <c r="H40" s="44" t="s">
        <v>1170</v>
      </c>
      <c r="I40" s="44" t="s">
        <v>1167</v>
      </c>
      <c r="J40" s="44" t="s">
        <v>1257</v>
      </c>
      <c r="K40" s="44" t="s">
        <v>1258</v>
      </c>
      <c r="L40" s="44" t="s">
        <v>660</v>
      </c>
      <c r="M40" s="44" t="s">
        <v>1173</v>
      </c>
      <c r="N40" s="44" t="s">
        <v>1174</v>
      </c>
      <c r="O40" s="28" t="s">
        <v>1175</v>
      </c>
      <c r="P40" s="28">
        <v>0</v>
      </c>
    </row>
    <row r="41" spans="1:16" x14ac:dyDescent="0.35">
      <c r="A41" s="38" t="str">
        <f t="shared" si="0"/>
        <v>NA</v>
      </c>
      <c r="B41" s="44">
        <v>11003</v>
      </c>
      <c r="C41" s="44" t="s">
        <v>1260</v>
      </c>
      <c r="D41" s="44" t="s">
        <v>1166</v>
      </c>
      <c r="E41" s="44" t="s">
        <v>1167</v>
      </c>
      <c r="F41" s="44" t="s">
        <v>1255</v>
      </c>
      <c r="G41" s="44" t="s">
        <v>1256</v>
      </c>
      <c r="H41" s="44" t="s">
        <v>1170</v>
      </c>
      <c r="I41" s="44" t="s">
        <v>1167</v>
      </c>
      <c r="J41" s="44" t="s">
        <v>1257</v>
      </c>
      <c r="K41" s="44" t="s">
        <v>1258</v>
      </c>
      <c r="L41" s="44" t="s">
        <v>660</v>
      </c>
      <c r="M41" s="44" t="s">
        <v>1173</v>
      </c>
      <c r="N41" s="44" t="s">
        <v>1174</v>
      </c>
      <c r="O41" s="28" t="s">
        <v>1175</v>
      </c>
      <c r="P41" s="28">
        <v>0</v>
      </c>
    </row>
    <row r="42" spans="1:16" x14ac:dyDescent="0.35">
      <c r="A42" s="38" t="str">
        <f t="shared" si="0"/>
        <v>NA</v>
      </c>
      <c r="B42" s="44">
        <v>15001</v>
      </c>
      <c r="C42" s="44" t="s">
        <v>1261</v>
      </c>
      <c r="D42" s="44" t="s">
        <v>1262</v>
      </c>
      <c r="E42" s="44" t="s">
        <v>1263</v>
      </c>
      <c r="F42" s="44" t="s">
        <v>1262</v>
      </c>
      <c r="G42" s="44" t="s">
        <v>1264</v>
      </c>
      <c r="H42" s="44" t="s">
        <v>1170</v>
      </c>
      <c r="I42" s="44" t="s">
        <v>1167</v>
      </c>
      <c r="J42" s="44" t="s">
        <v>1240</v>
      </c>
      <c r="K42" s="44" t="s">
        <v>1241</v>
      </c>
      <c r="L42" s="44" t="s">
        <v>660</v>
      </c>
      <c r="M42" s="44" t="s">
        <v>1173</v>
      </c>
      <c r="N42" s="44" t="s">
        <v>1174</v>
      </c>
      <c r="O42" s="28" t="s">
        <v>1175</v>
      </c>
      <c r="P42" s="28">
        <v>0</v>
      </c>
    </row>
    <row r="43" spans="1:16" x14ac:dyDescent="0.35">
      <c r="A43" s="38" t="str">
        <f t="shared" si="0"/>
        <v>B4100</v>
      </c>
      <c r="B43" s="44">
        <v>15015</v>
      </c>
      <c r="C43" s="44" t="s">
        <v>1265</v>
      </c>
      <c r="D43" s="44" t="s">
        <v>1262</v>
      </c>
      <c r="E43" s="44" t="s">
        <v>1263</v>
      </c>
      <c r="F43" s="44" t="s">
        <v>1262</v>
      </c>
      <c r="G43" s="44" t="s">
        <v>1264</v>
      </c>
      <c r="H43" s="44" t="s">
        <v>1170</v>
      </c>
      <c r="I43" s="44" t="s">
        <v>1167</v>
      </c>
      <c r="J43" s="44" t="s">
        <v>1240</v>
      </c>
      <c r="K43" s="44" t="s">
        <v>1241</v>
      </c>
      <c r="L43" s="44" t="s">
        <v>660</v>
      </c>
      <c r="M43" s="44" t="s">
        <v>1173</v>
      </c>
      <c r="N43" s="44" t="s">
        <v>1174</v>
      </c>
      <c r="O43" s="28" t="s">
        <v>1175</v>
      </c>
      <c r="P43" s="28" t="s">
        <v>1266</v>
      </c>
    </row>
    <row r="44" spans="1:16" ht="26" x14ac:dyDescent="0.35">
      <c r="A44" s="38" t="str">
        <f t="shared" si="0"/>
        <v>B1200</v>
      </c>
      <c r="B44" s="44">
        <v>16001</v>
      </c>
      <c r="C44" s="44" t="s">
        <v>1267</v>
      </c>
      <c r="D44" s="44" t="s">
        <v>1268</v>
      </c>
      <c r="E44" s="44" t="s">
        <v>1269</v>
      </c>
      <c r="F44" s="44" t="s">
        <v>1270</v>
      </c>
      <c r="G44" s="44" t="s">
        <v>1271</v>
      </c>
      <c r="H44" s="44" t="s">
        <v>1248</v>
      </c>
      <c r="I44" s="44" t="s">
        <v>1245</v>
      </c>
      <c r="J44" s="44" t="s">
        <v>1272</v>
      </c>
      <c r="K44" s="44" t="s">
        <v>1273</v>
      </c>
      <c r="L44" s="44" t="s">
        <v>660</v>
      </c>
      <c r="M44" s="44" t="s">
        <v>1173</v>
      </c>
      <c r="N44" s="44" t="s">
        <v>1174</v>
      </c>
      <c r="O44" s="28" t="s">
        <v>1175</v>
      </c>
      <c r="P44" s="28" t="s">
        <v>1274</v>
      </c>
    </row>
    <row r="45" spans="1:16" ht="26" x14ac:dyDescent="0.35">
      <c r="A45" s="38" t="str">
        <f t="shared" si="0"/>
        <v>B1260</v>
      </c>
      <c r="B45" s="44">
        <v>16002</v>
      </c>
      <c r="C45" s="44" t="s">
        <v>1275</v>
      </c>
      <c r="D45" s="44" t="s">
        <v>1268</v>
      </c>
      <c r="E45" s="44" t="s">
        <v>1269</v>
      </c>
      <c r="F45" s="44" t="s">
        <v>1270</v>
      </c>
      <c r="G45" s="44" t="s">
        <v>1271</v>
      </c>
      <c r="H45" s="44" t="s">
        <v>1248</v>
      </c>
      <c r="I45" s="44" t="s">
        <v>1245</v>
      </c>
      <c r="J45" s="44" t="s">
        <v>1272</v>
      </c>
      <c r="K45" s="44" t="s">
        <v>1273</v>
      </c>
      <c r="L45" s="44" t="s">
        <v>660</v>
      </c>
      <c r="M45" s="44" t="s">
        <v>1173</v>
      </c>
      <c r="N45" s="44" t="s">
        <v>1174</v>
      </c>
      <c r="O45" s="28" t="s">
        <v>1175</v>
      </c>
      <c r="P45" s="28" t="s">
        <v>1276</v>
      </c>
    </row>
    <row r="46" spans="1:16" ht="26" x14ac:dyDescent="0.35">
      <c r="A46" s="38" t="str">
        <f t="shared" si="0"/>
        <v>NA</v>
      </c>
      <c r="B46" s="44">
        <v>16003</v>
      </c>
      <c r="C46" s="44" t="s">
        <v>1277</v>
      </c>
      <c r="D46" s="44" t="s">
        <v>1268</v>
      </c>
      <c r="E46" s="44" t="s">
        <v>1269</v>
      </c>
      <c r="F46" s="44" t="s">
        <v>1270</v>
      </c>
      <c r="G46" s="44" t="s">
        <v>1271</v>
      </c>
      <c r="H46" s="44" t="s">
        <v>1248</v>
      </c>
      <c r="I46" s="44" t="s">
        <v>1245</v>
      </c>
      <c r="J46" s="44" t="s">
        <v>1272</v>
      </c>
      <c r="K46" s="44" t="s">
        <v>1273</v>
      </c>
      <c r="L46" s="44" t="s">
        <v>660</v>
      </c>
      <c r="M46" s="44" t="s">
        <v>1173</v>
      </c>
      <c r="N46" s="44" t="s">
        <v>1174</v>
      </c>
      <c r="O46" s="28" t="s">
        <v>1175</v>
      </c>
      <c r="P46" s="28">
        <v>0</v>
      </c>
    </row>
    <row r="47" spans="1:16" ht="26" x14ac:dyDescent="0.35">
      <c r="A47" s="38" t="str">
        <f t="shared" si="0"/>
        <v>B1800</v>
      </c>
      <c r="B47" s="44">
        <v>16004</v>
      </c>
      <c r="C47" s="44" t="s">
        <v>1278</v>
      </c>
      <c r="D47" s="44" t="s">
        <v>1268</v>
      </c>
      <c r="E47" s="44" t="s">
        <v>1269</v>
      </c>
      <c r="F47" s="44" t="s">
        <v>1279</v>
      </c>
      <c r="G47" s="44" t="s">
        <v>1280</v>
      </c>
      <c r="H47" s="44" t="s">
        <v>1248</v>
      </c>
      <c r="I47" s="44" t="s">
        <v>1245</v>
      </c>
      <c r="J47" s="44" t="s">
        <v>1272</v>
      </c>
      <c r="K47" s="44" t="s">
        <v>1273</v>
      </c>
      <c r="L47" s="44" t="s">
        <v>660</v>
      </c>
      <c r="M47" s="44" t="s">
        <v>1173</v>
      </c>
      <c r="N47" s="44" t="s">
        <v>1174</v>
      </c>
      <c r="O47" s="28" t="s">
        <v>1175</v>
      </c>
      <c r="P47" s="28" t="s">
        <v>1281</v>
      </c>
    </row>
    <row r="48" spans="1:16" ht="26" x14ac:dyDescent="0.35">
      <c r="A48" s="38" t="str">
        <f t="shared" si="0"/>
        <v>B1851</v>
      </c>
      <c r="B48" s="44">
        <v>16005</v>
      </c>
      <c r="C48" s="44" t="s">
        <v>1282</v>
      </c>
      <c r="D48" s="44" t="s">
        <v>1268</v>
      </c>
      <c r="E48" s="44" t="s">
        <v>1269</v>
      </c>
      <c r="F48" s="44" t="s">
        <v>1279</v>
      </c>
      <c r="G48" s="44" t="s">
        <v>1280</v>
      </c>
      <c r="H48" s="44" t="s">
        <v>1248</v>
      </c>
      <c r="I48" s="44" t="s">
        <v>1245</v>
      </c>
      <c r="J48" s="44" t="s">
        <v>1272</v>
      </c>
      <c r="K48" s="44" t="s">
        <v>1273</v>
      </c>
      <c r="L48" s="44" t="s">
        <v>660</v>
      </c>
      <c r="M48" s="44" t="s">
        <v>1173</v>
      </c>
      <c r="N48" s="44" t="s">
        <v>1174</v>
      </c>
      <c r="O48" s="28" t="s">
        <v>1175</v>
      </c>
      <c r="P48" s="28" t="s">
        <v>1283</v>
      </c>
    </row>
    <row r="49" spans="1:16" ht="26" x14ac:dyDescent="0.35">
      <c r="A49" s="38" t="str">
        <f t="shared" si="0"/>
        <v>NA</v>
      </c>
      <c r="B49" s="44">
        <v>16006</v>
      </c>
      <c r="C49" s="44" t="s">
        <v>1284</v>
      </c>
      <c r="D49" s="44" t="s">
        <v>1268</v>
      </c>
      <c r="E49" s="44" t="s">
        <v>1269</v>
      </c>
      <c r="F49" s="44" t="s">
        <v>1279</v>
      </c>
      <c r="G49" s="44" t="s">
        <v>1280</v>
      </c>
      <c r="H49" s="44" t="s">
        <v>1248</v>
      </c>
      <c r="I49" s="44" t="s">
        <v>1245</v>
      </c>
      <c r="J49" s="44" t="s">
        <v>1272</v>
      </c>
      <c r="K49" s="44" t="s">
        <v>1273</v>
      </c>
      <c r="L49" s="44" t="s">
        <v>660</v>
      </c>
      <c r="M49" s="44" t="s">
        <v>1173</v>
      </c>
      <c r="N49" s="44" t="s">
        <v>1174</v>
      </c>
      <c r="O49" s="28" t="s">
        <v>1175</v>
      </c>
      <c r="P49" s="28">
        <v>0</v>
      </c>
    </row>
    <row r="50" spans="1:16" ht="26" x14ac:dyDescent="0.35">
      <c r="A50" s="38" t="str">
        <f t="shared" si="0"/>
        <v>NA</v>
      </c>
      <c r="B50" s="44">
        <v>16007</v>
      </c>
      <c r="C50" s="44" t="s">
        <v>1285</v>
      </c>
      <c r="D50" s="44" t="s">
        <v>1268</v>
      </c>
      <c r="E50" s="44" t="s">
        <v>1269</v>
      </c>
      <c r="F50" s="44" t="s">
        <v>1286</v>
      </c>
      <c r="G50" s="44" t="s">
        <v>1287</v>
      </c>
      <c r="H50" s="44" t="s">
        <v>1248</v>
      </c>
      <c r="I50" s="44" t="s">
        <v>1245</v>
      </c>
      <c r="J50" s="44" t="s">
        <v>1272</v>
      </c>
      <c r="K50" s="44" t="s">
        <v>1273</v>
      </c>
      <c r="L50" s="44" t="s">
        <v>660</v>
      </c>
      <c r="M50" s="44" t="s">
        <v>1173</v>
      </c>
      <c r="N50" s="44" t="s">
        <v>1174</v>
      </c>
      <c r="O50" s="28" t="s">
        <v>1175</v>
      </c>
      <c r="P50" s="28">
        <v>0</v>
      </c>
    </row>
    <row r="51" spans="1:16" ht="26" x14ac:dyDescent="0.35">
      <c r="A51" s="38" t="str">
        <f t="shared" si="0"/>
        <v>NA</v>
      </c>
      <c r="B51" s="44">
        <v>16008</v>
      </c>
      <c r="C51" s="44" t="s">
        <v>1288</v>
      </c>
      <c r="D51" s="44" t="s">
        <v>1268</v>
      </c>
      <c r="E51" s="44" t="s">
        <v>1269</v>
      </c>
      <c r="F51" s="44" t="s">
        <v>1286</v>
      </c>
      <c r="G51" s="44" t="s">
        <v>1287</v>
      </c>
      <c r="H51" s="44" t="s">
        <v>1248</v>
      </c>
      <c r="I51" s="44" t="s">
        <v>1245</v>
      </c>
      <c r="J51" s="44" t="s">
        <v>1272</v>
      </c>
      <c r="K51" s="44" t="s">
        <v>1273</v>
      </c>
      <c r="L51" s="44" t="s">
        <v>660</v>
      </c>
      <c r="M51" s="44" t="s">
        <v>1173</v>
      </c>
      <c r="N51" s="44" t="s">
        <v>1174</v>
      </c>
      <c r="O51" s="28" t="s">
        <v>1175</v>
      </c>
      <c r="P51" s="28">
        <v>0</v>
      </c>
    </row>
    <row r="52" spans="1:16" ht="26" x14ac:dyDescent="0.35">
      <c r="A52" s="38" t="str">
        <f t="shared" si="0"/>
        <v>NA</v>
      </c>
      <c r="B52" s="44">
        <v>16009</v>
      </c>
      <c r="C52" s="44" t="s">
        <v>1289</v>
      </c>
      <c r="D52" s="44" t="s">
        <v>1268</v>
      </c>
      <c r="E52" s="44" t="s">
        <v>1269</v>
      </c>
      <c r="F52" s="44" t="s">
        <v>1286</v>
      </c>
      <c r="G52" s="44" t="s">
        <v>1287</v>
      </c>
      <c r="H52" s="44" t="s">
        <v>1248</v>
      </c>
      <c r="I52" s="44" t="s">
        <v>1245</v>
      </c>
      <c r="J52" s="44" t="s">
        <v>1272</v>
      </c>
      <c r="K52" s="44" t="s">
        <v>1273</v>
      </c>
      <c r="L52" s="44" t="s">
        <v>660</v>
      </c>
      <c r="M52" s="44" t="s">
        <v>1173</v>
      </c>
      <c r="N52" s="44" t="s">
        <v>1174</v>
      </c>
      <c r="O52" s="28" t="s">
        <v>1175</v>
      </c>
      <c r="P52" s="28">
        <v>0</v>
      </c>
    </row>
    <row r="53" spans="1:16" ht="26" x14ac:dyDescent="0.35">
      <c r="A53" s="38" t="str">
        <f t="shared" si="0"/>
        <v>NA</v>
      </c>
      <c r="B53" s="44">
        <v>16010</v>
      </c>
      <c r="C53" s="44" t="s">
        <v>1290</v>
      </c>
      <c r="D53" s="44" t="s">
        <v>1268</v>
      </c>
      <c r="E53" s="44" t="s">
        <v>1269</v>
      </c>
      <c r="F53" s="44" t="s">
        <v>1291</v>
      </c>
      <c r="G53" s="44" t="s">
        <v>1292</v>
      </c>
      <c r="H53" s="44" t="s">
        <v>1248</v>
      </c>
      <c r="I53" s="44" t="s">
        <v>1245</v>
      </c>
      <c r="J53" s="44" t="s">
        <v>1272</v>
      </c>
      <c r="K53" s="44" t="s">
        <v>1273</v>
      </c>
      <c r="L53" s="44" t="s">
        <v>660</v>
      </c>
      <c r="M53" s="44" t="s">
        <v>1173</v>
      </c>
      <c r="N53" s="44" t="s">
        <v>1174</v>
      </c>
      <c r="O53" s="28" t="s">
        <v>1175</v>
      </c>
      <c r="P53" s="28">
        <v>0</v>
      </c>
    </row>
    <row r="54" spans="1:16" ht="26" x14ac:dyDescent="0.35">
      <c r="A54" s="38" t="str">
        <f t="shared" si="0"/>
        <v>NA</v>
      </c>
      <c r="B54" s="44">
        <v>16011</v>
      </c>
      <c r="C54" s="44" t="s">
        <v>1293</v>
      </c>
      <c r="D54" s="44" t="s">
        <v>1268</v>
      </c>
      <c r="E54" s="44" t="s">
        <v>1269</v>
      </c>
      <c r="F54" s="44" t="s">
        <v>1291</v>
      </c>
      <c r="G54" s="44" t="s">
        <v>1292</v>
      </c>
      <c r="H54" s="44" t="s">
        <v>1248</v>
      </c>
      <c r="I54" s="44" t="s">
        <v>1245</v>
      </c>
      <c r="J54" s="44" t="s">
        <v>1272</v>
      </c>
      <c r="K54" s="44" t="s">
        <v>1273</v>
      </c>
      <c r="L54" s="44" t="s">
        <v>660</v>
      </c>
      <c r="M54" s="44" t="s">
        <v>1173</v>
      </c>
      <c r="N54" s="44" t="s">
        <v>1174</v>
      </c>
      <c r="O54" s="28" t="s">
        <v>1175</v>
      </c>
      <c r="P54" s="28">
        <v>0</v>
      </c>
    </row>
    <row r="55" spans="1:16" ht="26" x14ac:dyDescent="0.35">
      <c r="A55" s="38" t="str">
        <f t="shared" si="0"/>
        <v>NA</v>
      </c>
      <c r="B55" s="44">
        <v>16012</v>
      </c>
      <c r="C55" s="44" t="s">
        <v>1294</v>
      </c>
      <c r="D55" s="44" t="s">
        <v>1268</v>
      </c>
      <c r="E55" s="44" t="s">
        <v>1269</v>
      </c>
      <c r="F55" s="44" t="s">
        <v>1291</v>
      </c>
      <c r="G55" s="44" t="s">
        <v>1292</v>
      </c>
      <c r="H55" s="44" t="s">
        <v>1248</v>
      </c>
      <c r="I55" s="44" t="s">
        <v>1245</v>
      </c>
      <c r="J55" s="44" t="s">
        <v>1272</v>
      </c>
      <c r="K55" s="44" t="s">
        <v>1273</v>
      </c>
      <c r="L55" s="44" t="s">
        <v>660</v>
      </c>
      <c r="M55" s="44" t="s">
        <v>1173</v>
      </c>
      <c r="N55" s="44" t="s">
        <v>1174</v>
      </c>
      <c r="O55" s="28" t="s">
        <v>1175</v>
      </c>
      <c r="P55" s="28">
        <v>0</v>
      </c>
    </row>
    <row r="56" spans="1:16" ht="26" x14ac:dyDescent="0.35">
      <c r="A56" s="38" t="str">
        <f t="shared" si="0"/>
        <v>B1110</v>
      </c>
      <c r="B56" s="44">
        <v>16013</v>
      </c>
      <c r="C56" s="44" t="s">
        <v>1295</v>
      </c>
      <c r="D56" s="44" t="s">
        <v>1268</v>
      </c>
      <c r="E56" s="44" t="s">
        <v>1269</v>
      </c>
      <c r="F56" s="44" t="s">
        <v>1296</v>
      </c>
      <c r="G56" s="44" t="s">
        <v>1297</v>
      </c>
      <c r="H56" s="44" t="s">
        <v>1248</v>
      </c>
      <c r="I56" s="44" t="s">
        <v>1245</v>
      </c>
      <c r="J56" s="44" t="s">
        <v>1272</v>
      </c>
      <c r="K56" s="44" t="s">
        <v>1273</v>
      </c>
      <c r="L56" s="44" t="s">
        <v>660</v>
      </c>
      <c r="M56" s="44" t="s">
        <v>1173</v>
      </c>
      <c r="N56" s="44" t="s">
        <v>1174</v>
      </c>
      <c r="O56" s="28" t="s">
        <v>1175</v>
      </c>
      <c r="P56" s="28" t="s">
        <v>1298</v>
      </c>
    </row>
    <row r="57" spans="1:16" ht="26" x14ac:dyDescent="0.35">
      <c r="A57" s="38" t="str">
        <f t="shared" si="0"/>
        <v>NA</v>
      </c>
      <c r="B57" s="44">
        <v>16015</v>
      </c>
      <c r="C57" s="44" t="s">
        <v>1299</v>
      </c>
      <c r="D57" s="44" t="s">
        <v>1268</v>
      </c>
      <c r="E57" s="44" t="s">
        <v>1269</v>
      </c>
      <c r="F57" s="44" t="s">
        <v>1296</v>
      </c>
      <c r="G57" s="44" t="s">
        <v>1297</v>
      </c>
      <c r="H57" s="44" t="s">
        <v>1248</v>
      </c>
      <c r="I57" s="44" t="s">
        <v>1245</v>
      </c>
      <c r="J57" s="44" t="s">
        <v>1272</v>
      </c>
      <c r="K57" s="44" t="s">
        <v>1273</v>
      </c>
      <c r="L57" s="44" t="s">
        <v>660</v>
      </c>
      <c r="M57" s="44" t="s">
        <v>1173</v>
      </c>
      <c r="N57" s="44" t="s">
        <v>1174</v>
      </c>
      <c r="O57" s="28" t="s">
        <v>1175</v>
      </c>
      <c r="P57" s="28">
        <v>0</v>
      </c>
    </row>
    <row r="58" spans="1:16" ht="26" x14ac:dyDescent="0.35">
      <c r="A58" s="38" t="str">
        <f t="shared" si="0"/>
        <v>NA</v>
      </c>
      <c r="B58" s="44">
        <v>16018</v>
      </c>
      <c r="C58" s="44" t="s">
        <v>1300</v>
      </c>
      <c r="D58" s="44" t="s">
        <v>1268</v>
      </c>
      <c r="E58" s="44" t="s">
        <v>1269</v>
      </c>
      <c r="F58" s="44" t="s">
        <v>1301</v>
      </c>
      <c r="G58" s="44" t="s">
        <v>1302</v>
      </c>
      <c r="H58" s="44" t="s">
        <v>1248</v>
      </c>
      <c r="I58" s="44" t="s">
        <v>1245</v>
      </c>
      <c r="J58" s="44" t="s">
        <v>1272</v>
      </c>
      <c r="K58" s="44" t="s">
        <v>1273</v>
      </c>
      <c r="L58" s="44" t="s">
        <v>660</v>
      </c>
      <c r="M58" s="44" t="s">
        <v>1173</v>
      </c>
      <c r="N58" s="44" t="s">
        <v>1174</v>
      </c>
      <c r="O58" s="28" t="s">
        <v>1175</v>
      </c>
      <c r="P58" s="28">
        <v>0</v>
      </c>
    </row>
    <row r="59" spans="1:16" ht="26" x14ac:dyDescent="0.35">
      <c r="A59" s="38" t="str">
        <f t="shared" si="0"/>
        <v>NA</v>
      </c>
      <c r="B59" s="44">
        <v>16019</v>
      </c>
      <c r="C59" s="44" t="s">
        <v>1303</v>
      </c>
      <c r="D59" s="44" t="s">
        <v>1268</v>
      </c>
      <c r="E59" s="44" t="s">
        <v>1269</v>
      </c>
      <c r="F59" s="44" t="s">
        <v>1304</v>
      </c>
      <c r="G59" s="44" t="s">
        <v>1305</v>
      </c>
      <c r="H59" s="44" t="s">
        <v>1248</v>
      </c>
      <c r="I59" s="44" t="s">
        <v>1245</v>
      </c>
      <c r="J59" s="44" t="s">
        <v>1272</v>
      </c>
      <c r="K59" s="44" t="s">
        <v>1273</v>
      </c>
      <c r="L59" s="44" t="s">
        <v>660</v>
      </c>
      <c r="M59" s="44" t="s">
        <v>1173</v>
      </c>
      <c r="N59" s="44" t="s">
        <v>1174</v>
      </c>
      <c r="O59" s="28" t="s">
        <v>1175</v>
      </c>
      <c r="P59" s="28">
        <v>0</v>
      </c>
    </row>
    <row r="60" spans="1:16" ht="26" x14ac:dyDescent="0.35">
      <c r="A60" s="38" t="str">
        <f t="shared" si="0"/>
        <v>NA</v>
      </c>
      <c r="B60" s="44">
        <v>16021</v>
      </c>
      <c r="C60" s="44" t="s">
        <v>1306</v>
      </c>
      <c r="D60" s="44" t="s">
        <v>1268</v>
      </c>
      <c r="E60" s="44" t="s">
        <v>1269</v>
      </c>
      <c r="F60" s="44" t="s">
        <v>1304</v>
      </c>
      <c r="G60" s="44" t="s">
        <v>1305</v>
      </c>
      <c r="H60" s="44" t="s">
        <v>1248</v>
      </c>
      <c r="I60" s="44" t="s">
        <v>1245</v>
      </c>
      <c r="J60" s="44" t="s">
        <v>1272</v>
      </c>
      <c r="K60" s="44" t="s">
        <v>1273</v>
      </c>
      <c r="L60" s="44" t="s">
        <v>660</v>
      </c>
      <c r="M60" s="44" t="s">
        <v>1173</v>
      </c>
      <c r="N60" s="44" t="s">
        <v>1174</v>
      </c>
      <c r="O60" s="28" t="s">
        <v>1175</v>
      </c>
      <c r="P60" s="28">
        <v>0</v>
      </c>
    </row>
    <row r="61" spans="1:16" ht="26" x14ac:dyDescent="0.35">
      <c r="A61" s="38" t="str">
        <f t="shared" si="0"/>
        <v>NA</v>
      </c>
      <c r="B61" s="44">
        <v>16022</v>
      </c>
      <c r="C61" s="44" t="s">
        <v>1307</v>
      </c>
      <c r="D61" s="44" t="s">
        <v>1268</v>
      </c>
      <c r="E61" s="44" t="s">
        <v>1269</v>
      </c>
      <c r="F61" s="44" t="s">
        <v>1308</v>
      </c>
      <c r="G61" s="44" t="s">
        <v>1309</v>
      </c>
      <c r="H61" s="44" t="s">
        <v>1248</v>
      </c>
      <c r="I61" s="44" t="s">
        <v>1245</v>
      </c>
      <c r="J61" s="44" t="s">
        <v>1272</v>
      </c>
      <c r="K61" s="44" t="s">
        <v>1273</v>
      </c>
      <c r="L61" s="44" t="s">
        <v>660</v>
      </c>
      <c r="M61" s="44" t="s">
        <v>1173</v>
      </c>
      <c r="N61" s="44" t="s">
        <v>1174</v>
      </c>
      <c r="O61" s="28" t="s">
        <v>1175</v>
      </c>
      <c r="P61" s="28">
        <v>0</v>
      </c>
    </row>
    <row r="62" spans="1:16" ht="26" x14ac:dyDescent="0.35">
      <c r="A62" s="38" t="str">
        <f t="shared" si="0"/>
        <v>NA</v>
      </c>
      <c r="B62" s="44">
        <v>16023</v>
      </c>
      <c r="C62" s="44" t="s">
        <v>1310</v>
      </c>
      <c r="D62" s="44" t="s">
        <v>1268</v>
      </c>
      <c r="E62" s="44" t="s">
        <v>1269</v>
      </c>
      <c r="F62" s="44" t="s">
        <v>1308</v>
      </c>
      <c r="G62" s="44" t="s">
        <v>1309</v>
      </c>
      <c r="H62" s="44" t="s">
        <v>1248</v>
      </c>
      <c r="I62" s="44" t="s">
        <v>1245</v>
      </c>
      <c r="J62" s="44" t="s">
        <v>1272</v>
      </c>
      <c r="K62" s="44" t="s">
        <v>1273</v>
      </c>
      <c r="L62" s="44" t="s">
        <v>660</v>
      </c>
      <c r="M62" s="44" t="s">
        <v>1173</v>
      </c>
      <c r="N62" s="44" t="s">
        <v>1174</v>
      </c>
      <c r="O62" s="28" t="s">
        <v>1175</v>
      </c>
      <c r="P62" s="28">
        <v>0</v>
      </c>
    </row>
    <row r="63" spans="1:16" ht="26" x14ac:dyDescent="0.35">
      <c r="A63" s="38" t="str">
        <f t="shared" si="0"/>
        <v>NA</v>
      </c>
      <c r="B63" s="44">
        <v>16024</v>
      </c>
      <c r="C63" s="44" t="s">
        <v>1311</v>
      </c>
      <c r="D63" s="44" t="s">
        <v>1268</v>
      </c>
      <c r="E63" s="44" t="s">
        <v>1269</v>
      </c>
      <c r="F63" s="44" t="s">
        <v>1308</v>
      </c>
      <c r="G63" s="44" t="s">
        <v>1309</v>
      </c>
      <c r="H63" s="44" t="s">
        <v>1248</v>
      </c>
      <c r="I63" s="44" t="s">
        <v>1245</v>
      </c>
      <c r="J63" s="44" t="s">
        <v>1272</v>
      </c>
      <c r="K63" s="44" t="s">
        <v>1273</v>
      </c>
      <c r="L63" s="44" t="s">
        <v>660</v>
      </c>
      <c r="M63" s="44" t="s">
        <v>1173</v>
      </c>
      <c r="N63" s="44" t="s">
        <v>1174</v>
      </c>
      <c r="O63" s="28" t="s">
        <v>1175</v>
      </c>
      <c r="P63" s="28">
        <v>0</v>
      </c>
    </row>
    <row r="64" spans="1:16" ht="26" x14ac:dyDescent="0.35">
      <c r="A64" s="38" t="str">
        <f t="shared" si="0"/>
        <v>B1100</v>
      </c>
      <c r="B64" s="44">
        <v>16025</v>
      </c>
      <c r="C64" s="44" t="s">
        <v>1312</v>
      </c>
      <c r="D64" s="44" t="s">
        <v>1268</v>
      </c>
      <c r="E64" s="44" t="s">
        <v>1269</v>
      </c>
      <c r="F64" s="44" t="s">
        <v>1313</v>
      </c>
      <c r="G64" s="44" t="s">
        <v>1314</v>
      </c>
      <c r="H64" s="44" t="s">
        <v>1248</v>
      </c>
      <c r="I64" s="44" t="s">
        <v>1245</v>
      </c>
      <c r="J64" s="44" t="s">
        <v>1272</v>
      </c>
      <c r="K64" s="44" t="s">
        <v>1273</v>
      </c>
      <c r="L64" s="44" t="s">
        <v>660</v>
      </c>
      <c r="M64" s="44" t="s">
        <v>1173</v>
      </c>
      <c r="N64" s="44" t="s">
        <v>1174</v>
      </c>
      <c r="O64" s="28" t="s">
        <v>1175</v>
      </c>
      <c r="P64" s="28" t="s">
        <v>1315</v>
      </c>
    </row>
    <row r="65" spans="1:16" ht="26" x14ac:dyDescent="0.35">
      <c r="A65" s="38" t="str">
        <f t="shared" si="0"/>
        <v>B1150</v>
      </c>
      <c r="B65" s="44">
        <v>16026</v>
      </c>
      <c r="C65" s="44" t="s">
        <v>1316</v>
      </c>
      <c r="D65" s="44" t="s">
        <v>1268</v>
      </c>
      <c r="E65" s="44" t="s">
        <v>1269</v>
      </c>
      <c r="F65" s="44" t="s">
        <v>1313</v>
      </c>
      <c r="G65" s="44" t="s">
        <v>1314</v>
      </c>
      <c r="H65" s="44" t="s">
        <v>1248</v>
      </c>
      <c r="I65" s="44" t="s">
        <v>1245</v>
      </c>
      <c r="J65" s="44" t="s">
        <v>1272</v>
      </c>
      <c r="K65" s="44" t="s">
        <v>1273</v>
      </c>
      <c r="L65" s="44" t="s">
        <v>660</v>
      </c>
      <c r="M65" s="44" t="s">
        <v>1173</v>
      </c>
      <c r="N65" s="44" t="s">
        <v>1174</v>
      </c>
      <c r="O65" s="28" t="s">
        <v>1175</v>
      </c>
      <c r="P65" s="28" t="s">
        <v>1317</v>
      </c>
    </row>
    <row r="66" spans="1:16" ht="26" x14ac:dyDescent="0.35">
      <c r="A66" s="38" t="str">
        <f t="shared" si="0"/>
        <v>NA</v>
      </c>
      <c r="B66" s="44">
        <v>16027</v>
      </c>
      <c r="C66" s="44" t="s">
        <v>1318</v>
      </c>
      <c r="D66" s="44" t="s">
        <v>1268</v>
      </c>
      <c r="E66" s="44" t="s">
        <v>1269</v>
      </c>
      <c r="F66" s="44" t="s">
        <v>1313</v>
      </c>
      <c r="G66" s="44" t="s">
        <v>1314</v>
      </c>
      <c r="H66" s="44" t="s">
        <v>1248</v>
      </c>
      <c r="I66" s="44" t="s">
        <v>1245</v>
      </c>
      <c r="J66" s="44" t="s">
        <v>1272</v>
      </c>
      <c r="K66" s="44" t="s">
        <v>1273</v>
      </c>
      <c r="L66" s="44" t="s">
        <v>660</v>
      </c>
      <c r="M66" s="44" t="s">
        <v>1173</v>
      </c>
      <c r="N66" s="44" t="s">
        <v>1174</v>
      </c>
      <c r="O66" s="28" t="s">
        <v>1175</v>
      </c>
      <c r="P66" s="28">
        <v>0</v>
      </c>
    </row>
    <row r="67" spans="1:16" ht="26" x14ac:dyDescent="0.35">
      <c r="A67" s="38" t="str">
        <f t="shared" si="0"/>
        <v>B1300</v>
      </c>
      <c r="B67" s="44">
        <v>16028</v>
      </c>
      <c r="C67" s="44" t="s">
        <v>1319</v>
      </c>
      <c r="D67" s="44" t="s">
        <v>1268</v>
      </c>
      <c r="E67" s="44" t="s">
        <v>1269</v>
      </c>
      <c r="F67" s="44" t="s">
        <v>1320</v>
      </c>
      <c r="G67" s="44" t="s">
        <v>1321</v>
      </c>
      <c r="H67" s="44" t="s">
        <v>1248</v>
      </c>
      <c r="I67" s="44" t="s">
        <v>1245</v>
      </c>
      <c r="J67" s="44" t="s">
        <v>1272</v>
      </c>
      <c r="K67" s="44" t="s">
        <v>1273</v>
      </c>
      <c r="L67" s="44" t="s">
        <v>660</v>
      </c>
      <c r="M67" s="44" t="s">
        <v>1173</v>
      </c>
      <c r="N67" s="44" t="s">
        <v>1174</v>
      </c>
      <c r="O67" s="28" t="s">
        <v>1175</v>
      </c>
      <c r="P67" s="28" t="s">
        <v>1322</v>
      </c>
    </row>
    <row r="68" spans="1:16" ht="26" x14ac:dyDescent="0.35">
      <c r="A68" s="38" t="str">
        <f t="shared" si="0"/>
        <v>B1350</v>
      </c>
      <c r="B68" s="44">
        <v>16029</v>
      </c>
      <c r="C68" s="44" t="s">
        <v>1323</v>
      </c>
      <c r="D68" s="44" t="s">
        <v>1268</v>
      </c>
      <c r="E68" s="44" t="s">
        <v>1269</v>
      </c>
      <c r="F68" s="44" t="s">
        <v>1320</v>
      </c>
      <c r="G68" s="44" t="s">
        <v>1321</v>
      </c>
      <c r="H68" s="44" t="s">
        <v>1248</v>
      </c>
      <c r="I68" s="44" t="s">
        <v>1245</v>
      </c>
      <c r="J68" s="44" t="s">
        <v>1272</v>
      </c>
      <c r="K68" s="44" t="s">
        <v>1273</v>
      </c>
      <c r="L68" s="44" t="s">
        <v>660</v>
      </c>
      <c r="M68" s="44" t="s">
        <v>1173</v>
      </c>
      <c r="N68" s="44" t="s">
        <v>1174</v>
      </c>
      <c r="O68" s="28" t="s">
        <v>1175</v>
      </c>
      <c r="P68" s="28" t="s">
        <v>1324</v>
      </c>
    </row>
    <row r="69" spans="1:16" ht="26" x14ac:dyDescent="0.35">
      <c r="A69" s="38" t="str">
        <f t="shared" ref="A69:A132" si="1">IF(P69=0,"NA",P69)</f>
        <v>NA</v>
      </c>
      <c r="B69" s="44">
        <v>16030</v>
      </c>
      <c r="C69" s="44" t="s">
        <v>1325</v>
      </c>
      <c r="D69" s="44" t="s">
        <v>1268</v>
      </c>
      <c r="E69" s="44" t="s">
        <v>1269</v>
      </c>
      <c r="F69" s="44" t="s">
        <v>1320</v>
      </c>
      <c r="G69" s="44" t="s">
        <v>1321</v>
      </c>
      <c r="H69" s="44" t="s">
        <v>1248</v>
      </c>
      <c r="I69" s="44" t="s">
        <v>1245</v>
      </c>
      <c r="J69" s="44" t="s">
        <v>1272</v>
      </c>
      <c r="K69" s="44" t="s">
        <v>1273</v>
      </c>
      <c r="L69" s="44" t="s">
        <v>660</v>
      </c>
      <c r="M69" s="44" t="s">
        <v>1173</v>
      </c>
      <c r="N69" s="44" t="s">
        <v>1174</v>
      </c>
      <c r="O69" s="28" t="s">
        <v>1175</v>
      </c>
      <c r="P69" s="28">
        <v>0</v>
      </c>
    </row>
    <row r="70" spans="1:16" ht="26" x14ac:dyDescent="0.35">
      <c r="A70" s="38" t="str">
        <f t="shared" si="1"/>
        <v>B1400</v>
      </c>
      <c r="B70" s="44">
        <v>16031</v>
      </c>
      <c r="C70" s="44" t="s">
        <v>1326</v>
      </c>
      <c r="D70" s="44" t="s">
        <v>1268</v>
      </c>
      <c r="E70" s="44" t="s">
        <v>1269</v>
      </c>
      <c r="F70" s="44" t="s">
        <v>1327</v>
      </c>
      <c r="G70" s="44" t="s">
        <v>1328</v>
      </c>
      <c r="H70" s="44" t="s">
        <v>1248</v>
      </c>
      <c r="I70" s="44" t="s">
        <v>1245</v>
      </c>
      <c r="J70" s="44" t="s">
        <v>1272</v>
      </c>
      <c r="K70" s="44" t="s">
        <v>1273</v>
      </c>
      <c r="L70" s="44" t="s">
        <v>660</v>
      </c>
      <c r="M70" s="44" t="s">
        <v>1173</v>
      </c>
      <c r="N70" s="44" t="s">
        <v>1174</v>
      </c>
      <c r="O70" s="28" t="s">
        <v>1175</v>
      </c>
      <c r="P70" s="28" t="s">
        <v>1329</v>
      </c>
    </row>
    <row r="71" spans="1:16" ht="26" x14ac:dyDescent="0.35">
      <c r="A71" s="38" t="str">
        <f t="shared" si="1"/>
        <v>B1451</v>
      </c>
      <c r="B71" s="44">
        <v>16032</v>
      </c>
      <c r="C71" s="44" t="s">
        <v>1330</v>
      </c>
      <c r="D71" s="44" t="s">
        <v>1268</v>
      </c>
      <c r="E71" s="44" t="s">
        <v>1269</v>
      </c>
      <c r="F71" s="44" t="s">
        <v>1327</v>
      </c>
      <c r="G71" s="44" t="s">
        <v>1328</v>
      </c>
      <c r="H71" s="44" t="s">
        <v>1248</v>
      </c>
      <c r="I71" s="44" t="s">
        <v>1245</v>
      </c>
      <c r="J71" s="44" t="s">
        <v>1272</v>
      </c>
      <c r="K71" s="44" t="s">
        <v>1273</v>
      </c>
      <c r="L71" s="44" t="s">
        <v>660</v>
      </c>
      <c r="M71" s="44" t="s">
        <v>1173</v>
      </c>
      <c r="N71" s="44" t="s">
        <v>1174</v>
      </c>
      <c r="O71" s="28" t="s">
        <v>1175</v>
      </c>
      <c r="P71" s="28" t="s">
        <v>1331</v>
      </c>
    </row>
    <row r="72" spans="1:16" ht="26" x14ac:dyDescent="0.35">
      <c r="A72" s="38" t="str">
        <f t="shared" si="1"/>
        <v>NA</v>
      </c>
      <c r="B72" s="44">
        <v>16033</v>
      </c>
      <c r="C72" s="44" t="s">
        <v>1332</v>
      </c>
      <c r="D72" s="44" t="s">
        <v>1268</v>
      </c>
      <c r="E72" s="44" t="s">
        <v>1269</v>
      </c>
      <c r="F72" s="44" t="s">
        <v>1327</v>
      </c>
      <c r="G72" s="44" t="s">
        <v>1328</v>
      </c>
      <c r="H72" s="44" t="s">
        <v>1248</v>
      </c>
      <c r="I72" s="44" t="s">
        <v>1245</v>
      </c>
      <c r="J72" s="44" t="s">
        <v>1272</v>
      </c>
      <c r="K72" s="44" t="s">
        <v>1273</v>
      </c>
      <c r="L72" s="44" t="s">
        <v>660</v>
      </c>
      <c r="M72" s="44" t="s">
        <v>1173</v>
      </c>
      <c r="N72" s="44" t="s">
        <v>1174</v>
      </c>
      <c r="O72" s="28" t="s">
        <v>1175</v>
      </c>
      <c r="P72" s="28">
        <v>0</v>
      </c>
    </row>
    <row r="73" spans="1:16" ht="26" x14ac:dyDescent="0.35">
      <c r="A73" s="38" t="str">
        <f t="shared" si="1"/>
        <v>B1989</v>
      </c>
      <c r="B73" s="44">
        <v>16037</v>
      </c>
      <c r="C73" s="44" t="s">
        <v>1333</v>
      </c>
      <c r="D73" s="44" t="s">
        <v>1268</v>
      </c>
      <c r="E73" s="44" t="s">
        <v>1269</v>
      </c>
      <c r="F73" s="44" t="s">
        <v>1334</v>
      </c>
      <c r="G73" s="44" t="s">
        <v>1335</v>
      </c>
      <c r="H73" s="44" t="s">
        <v>1248</v>
      </c>
      <c r="I73" s="44" t="s">
        <v>1245</v>
      </c>
      <c r="J73" s="44" t="s">
        <v>1272</v>
      </c>
      <c r="K73" s="44" t="s">
        <v>1273</v>
      </c>
      <c r="L73" s="44" t="s">
        <v>660</v>
      </c>
      <c r="M73" s="44" t="s">
        <v>1173</v>
      </c>
      <c r="N73" s="44" t="s">
        <v>1174</v>
      </c>
      <c r="O73" s="28" t="s">
        <v>1175</v>
      </c>
      <c r="P73" s="28" t="s">
        <v>1336</v>
      </c>
    </row>
    <row r="74" spans="1:16" ht="26" x14ac:dyDescent="0.35">
      <c r="A74" s="38" t="str">
        <f t="shared" si="1"/>
        <v>B1990</v>
      </c>
      <c r="B74" s="44">
        <v>16038</v>
      </c>
      <c r="C74" s="44" t="s">
        <v>1337</v>
      </c>
      <c r="D74" s="44" t="s">
        <v>1268</v>
      </c>
      <c r="E74" s="44" t="s">
        <v>1269</v>
      </c>
      <c r="F74" s="44" t="s">
        <v>1334</v>
      </c>
      <c r="G74" s="44" t="s">
        <v>1335</v>
      </c>
      <c r="H74" s="44" t="s">
        <v>1248</v>
      </c>
      <c r="I74" s="44" t="s">
        <v>1245</v>
      </c>
      <c r="J74" s="44" t="s">
        <v>1272</v>
      </c>
      <c r="K74" s="44" t="s">
        <v>1273</v>
      </c>
      <c r="L74" s="44" t="s">
        <v>660</v>
      </c>
      <c r="M74" s="44" t="s">
        <v>1173</v>
      </c>
      <c r="N74" s="44" t="s">
        <v>1174</v>
      </c>
      <c r="O74" s="28" t="s">
        <v>1175</v>
      </c>
      <c r="P74" s="28" t="s">
        <v>1338</v>
      </c>
    </row>
    <row r="75" spans="1:16" ht="26" x14ac:dyDescent="0.35">
      <c r="A75" s="38" t="str">
        <f t="shared" si="1"/>
        <v>NA</v>
      </c>
      <c r="B75" s="44">
        <v>16039</v>
      </c>
      <c r="C75" s="44" t="s">
        <v>1339</v>
      </c>
      <c r="D75" s="44" t="s">
        <v>1268</v>
      </c>
      <c r="E75" s="44" t="s">
        <v>1269</v>
      </c>
      <c r="F75" s="44" t="s">
        <v>1334</v>
      </c>
      <c r="G75" s="44" t="s">
        <v>1335</v>
      </c>
      <c r="H75" s="44" t="s">
        <v>1248</v>
      </c>
      <c r="I75" s="44" t="s">
        <v>1245</v>
      </c>
      <c r="J75" s="44" t="s">
        <v>1272</v>
      </c>
      <c r="K75" s="44" t="s">
        <v>1273</v>
      </c>
      <c r="L75" s="44" t="s">
        <v>660</v>
      </c>
      <c r="M75" s="44" t="s">
        <v>1173</v>
      </c>
      <c r="N75" s="44" t="s">
        <v>1174</v>
      </c>
      <c r="O75" s="28" t="s">
        <v>1175</v>
      </c>
      <c r="P75" s="28">
        <v>0</v>
      </c>
    </row>
    <row r="76" spans="1:16" x14ac:dyDescent="0.35">
      <c r="A76" s="38" t="str">
        <f t="shared" si="1"/>
        <v>B1700</v>
      </c>
      <c r="B76" s="44">
        <v>16040</v>
      </c>
      <c r="C76" s="44" t="s">
        <v>1340</v>
      </c>
      <c r="D76" s="44" t="s">
        <v>1341</v>
      </c>
      <c r="E76" s="44" t="s">
        <v>1342</v>
      </c>
      <c r="F76" s="44" t="s">
        <v>1343</v>
      </c>
      <c r="G76" s="44" t="s">
        <v>1342</v>
      </c>
      <c r="H76" s="44" t="s">
        <v>1248</v>
      </c>
      <c r="I76" s="44" t="s">
        <v>1245</v>
      </c>
      <c r="J76" s="44" t="s">
        <v>1272</v>
      </c>
      <c r="K76" s="44" t="s">
        <v>1273</v>
      </c>
      <c r="L76" s="44" t="s">
        <v>660</v>
      </c>
      <c r="M76" s="44" t="s">
        <v>1173</v>
      </c>
      <c r="N76" s="44" t="s">
        <v>1174</v>
      </c>
      <c r="O76" s="28" t="s">
        <v>1175</v>
      </c>
      <c r="P76" s="28" t="s">
        <v>1344</v>
      </c>
    </row>
    <row r="77" spans="1:16" x14ac:dyDescent="0.35">
      <c r="A77" s="38" t="str">
        <f t="shared" si="1"/>
        <v>B1751</v>
      </c>
      <c r="B77" s="44">
        <v>16041</v>
      </c>
      <c r="C77" s="44" t="s">
        <v>1345</v>
      </c>
      <c r="D77" s="44" t="s">
        <v>1341</v>
      </c>
      <c r="E77" s="44" t="s">
        <v>1342</v>
      </c>
      <c r="F77" s="44" t="s">
        <v>1343</v>
      </c>
      <c r="G77" s="44" t="s">
        <v>1342</v>
      </c>
      <c r="H77" s="44" t="s">
        <v>1248</v>
      </c>
      <c r="I77" s="44" t="s">
        <v>1245</v>
      </c>
      <c r="J77" s="44" t="s">
        <v>1272</v>
      </c>
      <c r="K77" s="44" t="s">
        <v>1273</v>
      </c>
      <c r="L77" s="44" t="s">
        <v>660</v>
      </c>
      <c r="M77" s="44" t="s">
        <v>1173</v>
      </c>
      <c r="N77" s="44" t="s">
        <v>1174</v>
      </c>
      <c r="O77" s="28" t="s">
        <v>1175</v>
      </c>
      <c r="P77" s="28" t="s">
        <v>1346</v>
      </c>
    </row>
    <row r="78" spans="1:16" x14ac:dyDescent="0.35">
      <c r="A78" s="38" t="str">
        <f t="shared" si="1"/>
        <v>NA</v>
      </c>
      <c r="B78" s="44">
        <v>16042</v>
      </c>
      <c r="C78" s="44" t="s">
        <v>1347</v>
      </c>
      <c r="D78" s="44" t="s">
        <v>1341</v>
      </c>
      <c r="E78" s="44" t="s">
        <v>1342</v>
      </c>
      <c r="F78" s="44" t="s">
        <v>1343</v>
      </c>
      <c r="G78" s="44" t="s">
        <v>1342</v>
      </c>
      <c r="H78" s="44" t="s">
        <v>1248</v>
      </c>
      <c r="I78" s="44" t="s">
        <v>1245</v>
      </c>
      <c r="J78" s="44" t="s">
        <v>1272</v>
      </c>
      <c r="K78" s="44" t="s">
        <v>1273</v>
      </c>
      <c r="L78" s="44" t="s">
        <v>660</v>
      </c>
      <c r="M78" s="44" t="s">
        <v>1173</v>
      </c>
      <c r="N78" s="44" t="s">
        <v>1174</v>
      </c>
      <c r="O78" s="28" t="s">
        <v>1175</v>
      </c>
      <c r="P78" s="28">
        <v>0</v>
      </c>
    </row>
    <row r="79" spans="1:16" ht="26" x14ac:dyDescent="0.35">
      <c r="A79" s="38" t="str">
        <f t="shared" si="1"/>
        <v>B1600</v>
      </c>
      <c r="B79" s="44">
        <v>16043</v>
      </c>
      <c r="C79" s="44" t="s">
        <v>1348</v>
      </c>
      <c r="D79" s="44" t="s">
        <v>1268</v>
      </c>
      <c r="E79" s="44" t="s">
        <v>1269</v>
      </c>
      <c r="F79" s="44" t="s">
        <v>1349</v>
      </c>
      <c r="G79" s="44" t="s">
        <v>1350</v>
      </c>
      <c r="H79" s="44" t="s">
        <v>1248</v>
      </c>
      <c r="I79" s="44" t="s">
        <v>1245</v>
      </c>
      <c r="J79" s="44" t="s">
        <v>1272</v>
      </c>
      <c r="K79" s="44" t="s">
        <v>1273</v>
      </c>
      <c r="L79" s="44" t="s">
        <v>660</v>
      </c>
      <c r="M79" s="44" t="s">
        <v>1173</v>
      </c>
      <c r="N79" s="44" t="s">
        <v>1174</v>
      </c>
      <c r="O79" s="28" t="s">
        <v>1175</v>
      </c>
      <c r="P79" s="28" t="s">
        <v>1351</v>
      </c>
    </row>
    <row r="80" spans="1:16" ht="26" x14ac:dyDescent="0.35">
      <c r="A80" s="38" t="str">
        <f t="shared" si="1"/>
        <v>NA</v>
      </c>
      <c r="B80" s="44">
        <v>16044</v>
      </c>
      <c r="C80" s="44" t="s">
        <v>1352</v>
      </c>
      <c r="D80" s="44" t="s">
        <v>1268</v>
      </c>
      <c r="E80" s="44" t="s">
        <v>1269</v>
      </c>
      <c r="F80" s="44" t="s">
        <v>1349</v>
      </c>
      <c r="G80" s="44" t="s">
        <v>1350</v>
      </c>
      <c r="H80" s="44" t="s">
        <v>1248</v>
      </c>
      <c r="I80" s="44" t="s">
        <v>1245</v>
      </c>
      <c r="J80" s="44" t="s">
        <v>1272</v>
      </c>
      <c r="K80" s="44" t="s">
        <v>1273</v>
      </c>
      <c r="L80" s="44" t="s">
        <v>660</v>
      </c>
      <c r="M80" s="44" t="s">
        <v>1173</v>
      </c>
      <c r="N80" s="44" t="s">
        <v>1174</v>
      </c>
      <c r="O80" s="28" t="s">
        <v>1175</v>
      </c>
      <c r="P80" s="28">
        <v>0</v>
      </c>
    </row>
    <row r="81" spans="1:16" ht="26" x14ac:dyDescent="0.35">
      <c r="A81" s="38" t="str">
        <f t="shared" si="1"/>
        <v>NA</v>
      </c>
      <c r="B81" s="44">
        <v>16045</v>
      </c>
      <c r="C81" s="44" t="s">
        <v>1353</v>
      </c>
      <c r="D81" s="44" t="s">
        <v>1268</v>
      </c>
      <c r="E81" s="44" t="s">
        <v>1269</v>
      </c>
      <c r="F81" s="44" t="s">
        <v>1349</v>
      </c>
      <c r="G81" s="44" t="s">
        <v>1350</v>
      </c>
      <c r="H81" s="44" t="s">
        <v>1248</v>
      </c>
      <c r="I81" s="44" t="s">
        <v>1245</v>
      </c>
      <c r="J81" s="44" t="s">
        <v>1272</v>
      </c>
      <c r="K81" s="44" t="s">
        <v>1273</v>
      </c>
      <c r="L81" s="44" t="s">
        <v>660</v>
      </c>
      <c r="M81" s="44" t="s">
        <v>1173</v>
      </c>
      <c r="N81" s="44" t="s">
        <v>1174</v>
      </c>
      <c r="O81" s="28" t="s">
        <v>1175</v>
      </c>
      <c r="P81" s="28">
        <v>0</v>
      </c>
    </row>
    <row r="82" spans="1:16" ht="26" x14ac:dyDescent="0.35">
      <c r="A82" s="38" t="str">
        <f t="shared" si="1"/>
        <v>NA</v>
      </c>
      <c r="B82" s="44">
        <v>16046</v>
      </c>
      <c r="C82" s="44" t="s">
        <v>1354</v>
      </c>
      <c r="D82" s="44" t="s">
        <v>1268</v>
      </c>
      <c r="E82" s="44" t="s">
        <v>1269</v>
      </c>
      <c r="F82" s="44" t="s">
        <v>1355</v>
      </c>
      <c r="G82" s="44" t="s">
        <v>1356</v>
      </c>
      <c r="H82" s="44" t="s">
        <v>1248</v>
      </c>
      <c r="I82" s="44" t="s">
        <v>1245</v>
      </c>
      <c r="J82" s="44" t="s">
        <v>1272</v>
      </c>
      <c r="K82" s="44" t="s">
        <v>1273</v>
      </c>
      <c r="L82" s="44" t="s">
        <v>660</v>
      </c>
      <c r="M82" s="44" t="s">
        <v>1173</v>
      </c>
      <c r="N82" s="44" t="s">
        <v>1174</v>
      </c>
      <c r="O82" s="28" t="s">
        <v>1175</v>
      </c>
      <c r="P82" s="28">
        <v>0</v>
      </c>
    </row>
    <row r="83" spans="1:16" ht="26" x14ac:dyDescent="0.35">
      <c r="A83" s="38" t="str">
        <f t="shared" si="1"/>
        <v>NA</v>
      </c>
      <c r="B83" s="44">
        <v>16047</v>
      </c>
      <c r="C83" s="44" t="s">
        <v>1357</v>
      </c>
      <c r="D83" s="44" t="s">
        <v>1268</v>
      </c>
      <c r="E83" s="44" t="s">
        <v>1269</v>
      </c>
      <c r="F83" s="44" t="s">
        <v>1355</v>
      </c>
      <c r="G83" s="44" t="s">
        <v>1356</v>
      </c>
      <c r="H83" s="44" t="s">
        <v>1248</v>
      </c>
      <c r="I83" s="44" t="s">
        <v>1245</v>
      </c>
      <c r="J83" s="44" t="s">
        <v>1272</v>
      </c>
      <c r="K83" s="44" t="s">
        <v>1273</v>
      </c>
      <c r="L83" s="44" t="s">
        <v>660</v>
      </c>
      <c r="M83" s="44" t="s">
        <v>1173</v>
      </c>
      <c r="N83" s="44" t="s">
        <v>1174</v>
      </c>
      <c r="O83" s="28" t="s">
        <v>1175</v>
      </c>
      <c r="P83" s="28">
        <v>0</v>
      </c>
    </row>
    <row r="84" spans="1:16" ht="26" x14ac:dyDescent="0.35">
      <c r="A84" s="38" t="str">
        <f t="shared" si="1"/>
        <v>NA</v>
      </c>
      <c r="B84" s="44">
        <v>16048</v>
      </c>
      <c r="C84" s="44" t="s">
        <v>1358</v>
      </c>
      <c r="D84" s="44" t="s">
        <v>1268</v>
      </c>
      <c r="E84" s="44" t="s">
        <v>1269</v>
      </c>
      <c r="F84" s="44" t="s">
        <v>1355</v>
      </c>
      <c r="G84" s="44" t="s">
        <v>1356</v>
      </c>
      <c r="H84" s="44" t="s">
        <v>1248</v>
      </c>
      <c r="I84" s="44" t="s">
        <v>1245</v>
      </c>
      <c r="J84" s="44" t="s">
        <v>1272</v>
      </c>
      <c r="K84" s="44" t="s">
        <v>1273</v>
      </c>
      <c r="L84" s="44" t="s">
        <v>660</v>
      </c>
      <c r="M84" s="44" t="s">
        <v>1173</v>
      </c>
      <c r="N84" s="44" t="s">
        <v>1174</v>
      </c>
      <c r="O84" s="28" t="s">
        <v>1175</v>
      </c>
      <c r="P84" s="28">
        <v>0</v>
      </c>
    </row>
    <row r="85" spans="1:16" ht="26" x14ac:dyDescent="0.35">
      <c r="A85" s="38" t="str">
        <f t="shared" si="1"/>
        <v>NA</v>
      </c>
      <c r="B85" s="44">
        <v>16950</v>
      </c>
      <c r="C85" s="44" t="s">
        <v>1359</v>
      </c>
      <c r="D85" s="44" t="s">
        <v>1268</v>
      </c>
      <c r="E85" s="44" t="s">
        <v>1269</v>
      </c>
      <c r="F85" s="44" t="s">
        <v>1360</v>
      </c>
      <c r="G85" s="44" t="s">
        <v>1361</v>
      </c>
      <c r="H85" s="44" t="s">
        <v>1248</v>
      </c>
      <c r="I85" s="44" t="s">
        <v>1245</v>
      </c>
      <c r="J85" s="44" t="s">
        <v>1272</v>
      </c>
      <c r="K85" s="44" t="s">
        <v>1273</v>
      </c>
      <c r="L85" s="44" t="s">
        <v>660</v>
      </c>
      <c r="M85" s="44" t="s">
        <v>1173</v>
      </c>
      <c r="N85" s="44" t="s">
        <v>1174</v>
      </c>
      <c r="O85" s="28" t="s">
        <v>1175</v>
      </c>
      <c r="P85" s="28">
        <v>0</v>
      </c>
    </row>
    <row r="86" spans="1:16" ht="26" x14ac:dyDescent="0.35">
      <c r="A86" s="38" t="str">
        <f t="shared" si="1"/>
        <v>NA</v>
      </c>
      <c r="B86" s="44">
        <v>16951</v>
      </c>
      <c r="C86" s="44" t="s">
        <v>1362</v>
      </c>
      <c r="D86" s="44" t="s">
        <v>1268</v>
      </c>
      <c r="E86" s="44" t="s">
        <v>1269</v>
      </c>
      <c r="F86" s="44" t="s">
        <v>1360</v>
      </c>
      <c r="G86" s="44" t="s">
        <v>1361</v>
      </c>
      <c r="H86" s="44" t="s">
        <v>1248</v>
      </c>
      <c r="I86" s="44" t="s">
        <v>1245</v>
      </c>
      <c r="J86" s="44" t="s">
        <v>1272</v>
      </c>
      <c r="K86" s="44" t="s">
        <v>1273</v>
      </c>
      <c r="L86" s="44" t="s">
        <v>660</v>
      </c>
      <c r="M86" s="44" t="s">
        <v>1173</v>
      </c>
      <c r="N86" s="44" t="s">
        <v>1174</v>
      </c>
      <c r="O86" s="28" t="s">
        <v>1175</v>
      </c>
      <c r="P86" s="28">
        <v>0</v>
      </c>
    </row>
    <row r="87" spans="1:16" ht="26" x14ac:dyDescent="0.35">
      <c r="A87" s="38" t="str">
        <f t="shared" si="1"/>
        <v>NA</v>
      </c>
      <c r="B87" s="44">
        <v>16952</v>
      </c>
      <c r="C87" s="44" t="s">
        <v>1363</v>
      </c>
      <c r="D87" s="44" t="s">
        <v>1268</v>
      </c>
      <c r="E87" s="44" t="s">
        <v>1269</v>
      </c>
      <c r="F87" s="44" t="s">
        <v>1360</v>
      </c>
      <c r="G87" s="44" t="s">
        <v>1361</v>
      </c>
      <c r="H87" s="44" t="s">
        <v>1248</v>
      </c>
      <c r="I87" s="44" t="s">
        <v>1245</v>
      </c>
      <c r="J87" s="44" t="s">
        <v>1272</v>
      </c>
      <c r="K87" s="44" t="s">
        <v>1273</v>
      </c>
      <c r="L87" s="44" t="s">
        <v>660</v>
      </c>
      <c r="M87" s="44" t="s">
        <v>1173</v>
      </c>
      <c r="N87" s="44" t="s">
        <v>1174</v>
      </c>
      <c r="O87" s="28" t="s">
        <v>1175</v>
      </c>
      <c r="P87" s="28">
        <v>0</v>
      </c>
    </row>
    <row r="88" spans="1:16" ht="26" x14ac:dyDescent="0.35">
      <c r="A88" s="38" t="str">
        <f t="shared" si="1"/>
        <v>NA</v>
      </c>
      <c r="B88" s="44">
        <v>16953</v>
      </c>
      <c r="C88" s="44" t="s">
        <v>1364</v>
      </c>
      <c r="D88" s="44" t="s">
        <v>1268</v>
      </c>
      <c r="E88" s="44" t="s">
        <v>1269</v>
      </c>
      <c r="F88" s="44" t="s">
        <v>1365</v>
      </c>
      <c r="G88" s="44" t="s">
        <v>1366</v>
      </c>
      <c r="H88" s="44" t="s">
        <v>1248</v>
      </c>
      <c r="I88" s="44" t="s">
        <v>1245</v>
      </c>
      <c r="J88" s="44" t="s">
        <v>1272</v>
      </c>
      <c r="K88" s="44" t="s">
        <v>1273</v>
      </c>
      <c r="L88" s="44" t="s">
        <v>660</v>
      </c>
      <c r="M88" s="44" t="s">
        <v>1173</v>
      </c>
      <c r="N88" s="44" t="s">
        <v>1174</v>
      </c>
      <c r="O88" s="28" t="s">
        <v>1175</v>
      </c>
      <c r="P88" s="28">
        <v>0</v>
      </c>
    </row>
    <row r="89" spans="1:16" ht="26" x14ac:dyDescent="0.35">
      <c r="A89" s="38" t="str">
        <f t="shared" si="1"/>
        <v>NA</v>
      </c>
      <c r="B89" s="44">
        <v>16954</v>
      </c>
      <c r="C89" s="44" t="s">
        <v>1367</v>
      </c>
      <c r="D89" s="44" t="s">
        <v>1268</v>
      </c>
      <c r="E89" s="44" t="s">
        <v>1269</v>
      </c>
      <c r="F89" s="44" t="s">
        <v>1368</v>
      </c>
      <c r="G89" s="44" t="s">
        <v>1369</v>
      </c>
      <c r="H89" s="44" t="s">
        <v>1248</v>
      </c>
      <c r="I89" s="44" t="s">
        <v>1245</v>
      </c>
      <c r="J89" s="44" t="s">
        <v>1272</v>
      </c>
      <c r="K89" s="44" t="s">
        <v>1273</v>
      </c>
      <c r="L89" s="44" t="s">
        <v>660</v>
      </c>
      <c r="M89" s="44" t="s">
        <v>1173</v>
      </c>
      <c r="N89" s="44" t="s">
        <v>1174</v>
      </c>
      <c r="O89" s="28" t="s">
        <v>1175</v>
      </c>
      <c r="P89" s="28">
        <v>0</v>
      </c>
    </row>
    <row r="90" spans="1:16" x14ac:dyDescent="0.35">
      <c r="A90" s="38" t="str">
        <f t="shared" si="1"/>
        <v>B6100</v>
      </c>
      <c r="B90" s="44">
        <v>20001</v>
      </c>
      <c r="C90" s="44" t="s">
        <v>1370</v>
      </c>
      <c r="D90" s="44" t="s">
        <v>1371</v>
      </c>
      <c r="E90" s="44" t="s">
        <v>1372</v>
      </c>
      <c r="F90" s="44" t="s">
        <v>1373</v>
      </c>
      <c r="G90" s="44" t="s">
        <v>1374</v>
      </c>
      <c r="H90" s="44" t="s">
        <v>1375</v>
      </c>
      <c r="I90" s="44" t="s">
        <v>1372</v>
      </c>
      <c r="J90" s="44" t="s">
        <v>1376</v>
      </c>
      <c r="K90" s="44" t="s">
        <v>1377</v>
      </c>
      <c r="L90" s="44" t="s">
        <v>660</v>
      </c>
      <c r="M90" s="44" t="s">
        <v>1378</v>
      </c>
      <c r="N90" s="44" t="s">
        <v>1379</v>
      </c>
      <c r="O90" s="28" t="s">
        <v>1175</v>
      </c>
      <c r="P90" s="28" t="s">
        <v>1380</v>
      </c>
    </row>
    <row r="91" spans="1:16" x14ac:dyDescent="0.35">
      <c r="A91" s="38" t="str">
        <f t="shared" si="1"/>
        <v>B6500</v>
      </c>
      <c r="B91" s="44">
        <v>20002</v>
      </c>
      <c r="C91" s="44" t="s">
        <v>1381</v>
      </c>
      <c r="D91" s="44" t="s">
        <v>1371</v>
      </c>
      <c r="E91" s="44" t="s">
        <v>1372</v>
      </c>
      <c r="F91" s="44" t="s">
        <v>1373</v>
      </c>
      <c r="G91" s="44" t="s">
        <v>1374</v>
      </c>
      <c r="H91" s="44" t="s">
        <v>1375</v>
      </c>
      <c r="I91" s="44" t="s">
        <v>1372</v>
      </c>
      <c r="J91" s="44" t="s">
        <v>1376</v>
      </c>
      <c r="K91" s="44" t="s">
        <v>1377</v>
      </c>
      <c r="L91" s="44" t="s">
        <v>660</v>
      </c>
      <c r="M91" s="44" t="s">
        <v>1378</v>
      </c>
      <c r="N91" s="44" t="s">
        <v>1379</v>
      </c>
      <c r="O91" s="28" t="s">
        <v>1182</v>
      </c>
      <c r="P91" s="28" t="s">
        <v>1382</v>
      </c>
    </row>
    <row r="92" spans="1:16" x14ac:dyDescent="0.35">
      <c r="A92" s="38" t="str">
        <f t="shared" si="1"/>
        <v>B4204</v>
      </c>
      <c r="B92" s="44">
        <v>20003</v>
      </c>
      <c r="C92" s="44" t="s">
        <v>1383</v>
      </c>
      <c r="D92" s="44" t="s">
        <v>1371</v>
      </c>
      <c r="E92" s="44" t="s">
        <v>1372</v>
      </c>
      <c r="F92" s="44" t="s">
        <v>1373</v>
      </c>
      <c r="G92" s="44" t="s">
        <v>1374</v>
      </c>
      <c r="H92" s="44" t="s">
        <v>1375</v>
      </c>
      <c r="I92" s="44" t="s">
        <v>1372</v>
      </c>
      <c r="J92" s="44" t="s">
        <v>1376</v>
      </c>
      <c r="K92" s="44" t="s">
        <v>1377</v>
      </c>
      <c r="L92" s="44" t="s">
        <v>660</v>
      </c>
      <c r="M92" s="44" t="s">
        <v>1378</v>
      </c>
      <c r="N92" s="44" t="s">
        <v>1379</v>
      </c>
      <c r="O92" s="28" t="s">
        <v>1175</v>
      </c>
      <c r="P92" s="28" t="s">
        <v>1384</v>
      </c>
    </row>
    <row r="93" spans="1:16" x14ac:dyDescent="0.35">
      <c r="A93" s="38" t="str">
        <f t="shared" si="1"/>
        <v>NA</v>
      </c>
      <c r="B93" s="44">
        <v>20005</v>
      </c>
      <c r="C93" s="44" t="s">
        <v>1385</v>
      </c>
      <c r="D93" s="44" t="s">
        <v>1371</v>
      </c>
      <c r="E93" s="44" t="s">
        <v>1372</v>
      </c>
      <c r="F93" s="44" t="s">
        <v>1373</v>
      </c>
      <c r="G93" s="44" t="s">
        <v>1374</v>
      </c>
      <c r="H93" s="44" t="s">
        <v>1375</v>
      </c>
      <c r="I93" s="44" t="s">
        <v>1372</v>
      </c>
      <c r="J93" s="44" t="s">
        <v>1376</v>
      </c>
      <c r="K93" s="44" t="s">
        <v>1377</v>
      </c>
      <c r="L93" s="44" t="s">
        <v>660</v>
      </c>
      <c r="M93" s="44" t="s">
        <v>1378</v>
      </c>
      <c r="N93" s="44" t="s">
        <v>1379</v>
      </c>
      <c r="O93" s="28" t="s">
        <v>1175</v>
      </c>
      <c r="P93" s="28">
        <v>0</v>
      </c>
    </row>
    <row r="94" spans="1:16" x14ac:dyDescent="0.35">
      <c r="A94" s="38" t="str">
        <f t="shared" si="1"/>
        <v>NA</v>
      </c>
      <c r="B94" s="44">
        <v>20007</v>
      </c>
      <c r="C94" s="44" t="s">
        <v>1386</v>
      </c>
      <c r="D94" s="44" t="s">
        <v>1371</v>
      </c>
      <c r="E94" s="44" t="s">
        <v>1372</v>
      </c>
      <c r="F94" s="44" t="s">
        <v>1373</v>
      </c>
      <c r="G94" s="44" t="s">
        <v>1374</v>
      </c>
      <c r="H94" s="44" t="s">
        <v>1375</v>
      </c>
      <c r="I94" s="44" t="s">
        <v>1372</v>
      </c>
      <c r="J94" s="44" t="s">
        <v>1376</v>
      </c>
      <c r="K94" s="44" t="s">
        <v>1377</v>
      </c>
      <c r="L94" s="44" t="s">
        <v>660</v>
      </c>
      <c r="M94" s="44" t="s">
        <v>1378</v>
      </c>
      <c r="N94" s="44" t="s">
        <v>1379</v>
      </c>
      <c r="O94" s="28" t="s">
        <v>1175</v>
      </c>
      <c r="P94" s="28">
        <v>0</v>
      </c>
    </row>
    <row r="95" spans="1:16" x14ac:dyDescent="0.35">
      <c r="A95" s="38" t="str">
        <f t="shared" si="1"/>
        <v>NA</v>
      </c>
      <c r="B95" s="44">
        <v>20008</v>
      </c>
      <c r="C95" s="44" t="s">
        <v>1387</v>
      </c>
      <c r="D95" s="44" t="s">
        <v>1371</v>
      </c>
      <c r="E95" s="44" t="s">
        <v>1372</v>
      </c>
      <c r="F95" s="44" t="s">
        <v>1373</v>
      </c>
      <c r="G95" s="44" t="s">
        <v>1374</v>
      </c>
      <c r="H95" s="44" t="s">
        <v>1375</v>
      </c>
      <c r="I95" s="44" t="s">
        <v>1372</v>
      </c>
      <c r="J95" s="44" t="s">
        <v>1376</v>
      </c>
      <c r="K95" s="44" t="s">
        <v>1377</v>
      </c>
      <c r="L95" s="44" t="s">
        <v>660</v>
      </c>
      <c r="M95" s="44" t="s">
        <v>1378</v>
      </c>
      <c r="N95" s="44" t="s">
        <v>1379</v>
      </c>
      <c r="O95" s="28" t="s">
        <v>1175</v>
      </c>
      <c r="P95" s="28">
        <v>0</v>
      </c>
    </row>
    <row r="96" spans="1:16" x14ac:dyDescent="0.35">
      <c r="A96" s="38" t="str">
        <f t="shared" si="1"/>
        <v>NA</v>
      </c>
      <c r="B96" s="44">
        <v>20010</v>
      </c>
      <c r="C96" s="44" t="s">
        <v>1388</v>
      </c>
      <c r="D96" s="44" t="s">
        <v>1371</v>
      </c>
      <c r="E96" s="44" t="s">
        <v>1372</v>
      </c>
      <c r="F96" s="44" t="s">
        <v>1373</v>
      </c>
      <c r="G96" s="44" t="s">
        <v>1374</v>
      </c>
      <c r="H96" s="44" t="s">
        <v>1375</v>
      </c>
      <c r="I96" s="44" t="s">
        <v>1372</v>
      </c>
      <c r="J96" s="44" t="s">
        <v>1376</v>
      </c>
      <c r="K96" s="44" t="s">
        <v>1377</v>
      </c>
      <c r="L96" s="44" t="s">
        <v>660</v>
      </c>
      <c r="M96" s="44" t="s">
        <v>1378</v>
      </c>
      <c r="N96" s="44" t="s">
        <v>1379</v>
      </c>
      <c r="O96" s="28" t="s">
        <v>1175</v>
      </c>
      <c r="P96" s="28">
        <v>0</v>
      </c>
    </row>
    <row r="97" spans="1:16" x14ac:dyDescent="0.35">
      <c r="A97" s="38" t="str">
        <f t="shared" si="1"/>
        <v>B6509</v>
      </c>
      <c r="B97" s="44">
        <v>20011</v>
      </c>
      <c r="C97" s="44" t="s">
        <v>1389</v>
      </c>
      <c r="D97" s="44" t="s">
        <v>1371</v>
      </c>
      <c r="E97" s="44" t="s">
        <v>1372</v>
      </c>
      <c r="F97" s="44" t="s">
        <v>1373</v>
      </c>
      <c r="G97" s="44" t="s">
        <v>1374</v>
      </c>
      <c r="H97" s="44" t="s">
        <v>1375</v>
      </c>
      <c r="I97" s="44" t="s">
        <v>1372</v>
      </c>
      <c r="J97" s="44" t="s">
        <v>1376</v>
      </c>
      <c r="K97" s="44" t="s">
        <v>1377</v>
      </c>
      <c r="L97" s="44" t="s">
        <v>660</v>
      </c>
      <c r="M97" s="44" t="s">
        <v>1378</v>
      </c>
      <c r="N97" s="44" t="s">
        <v>1379</v>
      </c>
      <c r="O97" s="28" t="s">
        <v>1182</v>
      </c>
      <c r="P97" s="28" t="s">
        <v>1390</v>
      </c>
    </row>
    <row r="98" spans="1:16" x14ac:dyDescent="0.35">
      <c r="A98" s="38" t="str">
        <f t="shared" si="1"/>
        <v>B6510</v>
      </c>
      <c r="B98" s="44">
        <v>20012</v>
      </c>
      <c r="C98" s="44" t="s">
        <v>1391</v>
      </c>
      <c r="D98" s="44" t="s">
        <v>1371</v>
      </c>
      <c r="E98" s="44" t="s">
        <v>1372</v>
      </c>
      <c r="F98" s="44" t="s">
        <v>1373</v>
      </c>
      <c r="G98" s="44" t="s">
        <v>1374</v>
      </c>
      <c r="H98" s="44" t="s">
        <v>1375</v>
      </c>
      <c r="I98" s="44" t="s">
        <v>1372</v>
      </c>
      <c r="J98" s="44" t="s">
        <v>1376</v>
      </c>
      <c r="K98" s="44" t="s">
        <v>1377</v>
      </c>
      <c r="L98" s="44" t="s">
        <v>660</v>
      </c>
      <c r="M98" s="44" t="s">
        <v>1378</v>
      </c>
      <c r="N98" s="44" t="s">
        <v>1379</v>
      </c>
      <c r="O98" s="28" t="s">
        <v>1182</v>
      </c>
      <c r="P98" s="28" t="s">
        <v>1392</v>
      </c>
    </row>
    <row r="99" spans="1:16" x14ac:dyDescent="0.35">
      <c r="A99" s="38" t="str">
        <f t="shared" si="1"/>
        <v>B6514</v>
      </c>
      <c r="B99" s="44">
        <v>20013</v>
      </c>
      <c r="C99" s="44" t="s">
        <v>1393</v>
      </c>
      <c r="D99" s="44" t="s">
        <v>1371</v>
      </c>
      <c r="E99" s="44" t="s">
        <v>1372</v>
      </c>
      <c r="F99" s="44" t="s">
        <v>1373</v>
      </c>
      <c r="G99" s="44" t="s">
        <v>1374</v>
      </c>
      <c r="H99" s="44" t="s">
        <v>1375</v>
      </c>
      <c r="I99" s="44" t="s">
        <v>1372</v>
      </c>
      <c r="J99" s="44" t="s">
        <v>1376</v>
      </c>
      <c r="K99" s="44" t="s">
        <v>1377</v>
      </c>
      <c r="L99" s="44" t="s">
        <v>660</v>
      </c>
      <c r="M99" s="44" t="s">
        <v>1378</v>
      </c>
      <c r="N99" s="44" t="s">
        <v>1379</v>
      </c>
      <c r="O99" s="28" t="s">
        <v>1182</v>
      </c>
      <c r="P99" s="28" t="s">
        <v>1394</v>
      </c>
    </row>
    <row r="100" spans="1:16" x14ac:dyDescent="0.35">
      <c r="A100" s="38" t="str">
        <f t="shared" si="1"/>
        <v>B6515</v>
      </c>
      <c r="B100" s="44">
        <v>20014</v>
      </c>
      <c r="C100" s="44" t="s">
        <v>1395</v>
      </c>
      <c r="D100" s="44" t="s">
        <v>1371</v>
      </c>
      <c r="E100" s="44" t="s">
        <v>1372</v>
      </c>
      <c r="F100" s="44" t="s">
        <v>1373</v>
      </c>
      <c r="G100" s="44" t="s">
        <v>1374</v>
      </c>
      <c r="H100" s="44" t="s">
        <v>1375</v>
      </c>
      <c r="I100" s="44" t="s">
        <v>1372</v>
      </c>
      <c r="J100" s="44" t="s">
        <v>1376</v>
      </c>
      <c r="K100" s="44" t="s">
        <v>1377</v>
      </c>
      <c r="L100" s="44" t="s">
        <v>660</v>
      </c>
      <c r="M100" s="44" t="s">
        <v>1378</v>
      </c>
      <c r="N100" s="44" t="s">
        <v>1379</v>
      </c>
      <c r="O100" s="28" t="s">
        <v>1182</v>
      </c>
      <c r="P100" s="28" t="s">
        <v>1396</v>
      </c>
    </row>
    <row r="101" spans="1:16" x14ac:dyDescent="0.35">
      <c r="A101" s="38" t="str">
        <f t="shared" si="1"/>
        <v>B6523</v>
      </c>
      <c r="B101" s="44">
        <v>20015</v>
      </c>
      <c r="C101" s="44" t="s">
        <v>1397</v>
      </c>
      <c r="D101" s="44" t="s">
        <v>1371</v>
      </c>
      <c r="E101" s="44" t="s">
        <v>1372</v>
      </c>
      <c r="F101" s="44" t="s">
        <v>1373</v>
      </c>
      <c r="G101" s="44" t="s">
        <v>1374</v>
      </c>
      <c r="H101" s="44" t="s">
        <v>1375</v>
      </c>
      <c r="I101" s="44" t="s">
        <v>1372</v>
      </c>
      <c r="J101" s="44" t="s">
        <v>1376</v>
      </c>
      <c r="K101" s="44" t="s">
        <v>1377</v>
      </c>
      <c r="L101" s="44" t="s">
        <v>660</v>
      </c>
      <c r="M101" s="44" t="s">
        <v>1378</v>
      </c>
      <c r="N101" s="44" t="s">
        <v>1379</v>
      </c>
      <c r="O101" s="28" t="s">
        <v>1182</v>
      </c>
      <c r="P101" s="28" t="s">
        <v>1398</v>
      </c>
    </row>
    <row r="102" spans="1:16" x14ac:dyDescent="0.35">
      <c r="A102" s="38" t="str">
        <f t="shared" si="1"/>
        <v>B6524</v>
      </c>
      <c r="B102" s="44">
        <v>20016</v>
      </c>
      <c r="C102" s="44" t="s">
        <v>1399</v>
      </c>
      <c r="D102" s="44" t="s">
        <v>1371</v>
      </c>
      <c r="E102" s="44" t="s">
        <v>1372</v>
      </c>
      <c r="F102" s="44" t="s">
        <v>1373</v>
      </c>
      <c r="G102" s="44" t="s">
        <v>1374</v>
      </c>
      <c r="H102" s="44" t="s">
        <v>1375</v>
      </c>
      <c r="I102" s="44" t="s">
        <v>1372</v>
      </c>
      <c r="J102" s="44" t="s">
        <v>1376</v>
      </c>
      <c r="K102" s="44" t="s">
        <v>1377</v>
      </c>
      <c r="L102" s="44" t="s">
        <v>660</v>
      </c>
      <c r="M102" s="44" t="s">
        <v>1378</v>
      </c>
      <c r="N102" s="44" t="s">
        <v>1379</v>
      </c>
      <c r="O102" s="28" t="s">
        <v>1182</v>
      </c>
      <c r="P102" s="28" t="s">
        <v>1400</v>
      </c>
    </row>
    <row r="103" spans="1:16" x14ac:dyDescent="0.35">
      <c r="A103" s="38" t="str">
        <f t="shared" si="1"/>
        <v>B6525</v>
      </c>
      <c r="B103" s="44">
        <v>20017</v>
      </c>
      <c r="C103" s="44" t="s">
        <v>1401</v>
      </c>
      <c r="D103" s="44" t="s">
        <v>1371</v>
      </c>
      <c r="E103" s="44" t="s">
        <v>1372</v>
      </c>
      <c r="F103" s="44" t="s">
        <v>1373</v>
      </c>
      <c r="G103" s="44" t="s">
        <v>1374</v>
      </c>
      <c r="H103" s="44" t="s">
        <v>1375</v>
      </c>
      <c r="I103" s="44" t="s">
        <v>1372</v>
      </c>
      <c r="J103" s="44" t="s">
        <v>1376</v>
      </c>
      <c r="K103" s="44" t="s">
        <v>1377</v>
      </c>
      <c r="L103" s="44" t="s">
        <v>660</v>
      </c>
      <c r="M103" s="44" t="s">
        <v>1378</v>
      </c>
      <c r="N103" s="44" t="s">
        <v>1379</v>
      </c>
      <c r="O103" s="28" t="s">
        <v>1182</v>
      </c>
      <c r="P103" s="28" t="s">
        <v>1402</v>
      </c>
    </row>
    <row r="104" spans="1:16" x14ac:dyDescent="0.35">
      <c r="A104" s="38" t="str">
        <f t="shared" si="1"/>
        <v>B6526</v>
      </c>
      <c r="B104" s="44">
        <v>20018</v>
      </c>
      <c r="C104" s="44" t="s">
        <v>1403</v>
      </c>
      <c r="D104" s="44" t="s">
        <v>1371</v>
      </c>
      <c r="E104" s="44" t="s">
        <v>1372</v>
      </c>
      <c r="F104" s="44" t="s">
        <v>1373</v>
      </c>
      <c r="G104" s="44" t="s">
        <v>1374</v>
      </c>
      <c r="H104" s="44" t="s">
        <v>1375</v>
      </c>
      <c r="I104" s="44" t="s">
        <v>1372</v>
      </c>
      <c r="J104" s="44" t="s">
        <v>1376</v>
      </c>
      <c r="K104" s="44" t="s">
        <v>1377</v>
      </c>
      <c r="L104" s="44" t="s">
        <v>660</v>
      </c>
      <c r="M104" s="44" t="s">
        <v>1378</v>
      </c>
      <c r="N104" s="44" t="s">
        <v>1379</v>
      </c>
      <c r="O104" s="28" t="s">
        <v>1182</v>
      </c>
      <c r="P104" s="28" t="s">
        <v>1404</v>
      </c>
    </row>
    <row r="105" spans="1:16" x14ac:dyDescent="0.35">
      <c r="A105" s="38" t="str">
        <f t="shared" si="1"/>
        <v>B6528</v>
      </c>
      <c r="B105" s="44">
        <v>20019</v>
      </c>
      <c r="C105" s="44" t="s">
        <v>1405</v>
      </c>
      <c r="D105" s="44" t="s">
        <v>1371</v>
      </c>
      <c r="E105" s="44" t="s">
        <v>1372</v>
      </c>
      <c r="F105" s="44" t="s">
        <v>1373</v>
      </c>
      <c r="G105" s="44" t="s">
        <v>1374</v>
      </c>
      <c r="H105" s="44" t="s">
        <v>1375</v>
      </c>
      <c r="I105" s="44" t="s">
        <v>1372</v>
      </c>
      <c r="J105" s="44" t="s">
        <v>1376</v>
      </c>
      <c r="K105" s="44" t="s">
        <v>1377</v>
      </c>
      <c r="L105" s="44" t="s">
        <v>660</v>
      </c>
      <c r="M105" s="44" t="s">
        <v>1378</v>
      </c>
      <c r="N105" s="44" t="s">
        <v>1379</v>
      </c>
      <c r="O105" s="28" t="s">
        <v>1182</v>
      </c>
      <c r="P105" s="28" t="s">
        <v>1406</v>
      </c>
    </row>
    <row r="106" spans="1:16" x14ac:dyDescent="0.35">
      <c r="A106" s="38" t="str">
        <f t="shared" si="1"/>
        <v>B6529</v>
      </c>
      <c r="B106" s="44">
        <v>20020</v>
      </c>
      <c r="C106" s="44" t="s">
        <v>1407</v>
      </c>
      <c r="D106" s="44" t="s">
        <v>1371</v>
      </c>
      <c r="E106" s="44" t="s">
        <v>1372</v>
      </c>
      <c r="F106" s="44" t="s">
        <v>1373</v>
      </c>
      <c r="G106" s="44" t="s">
        <v>1374</v>
      </c>
      <c r="H106" s="44" t="s">
        <v>1375</v>
      </c>
      <c r="I106" s="44" t="s">
        <v>1372</v>
      </c>
      <c r="J106" s="44" t="s">
        <v>1376</v>
      </c>
      <c r="K106" s="44" t="s">
        <v>1377</v>
      </c>
      <c r="L106" s="44" t="s">
        <v>660</v>
      </c>
      <c r="M106" s="44" t="s">
        <v>1378</v>
      </c>
      <c r="N106" s="44" t="s">
        <v>1379</v>
      </c>
      <c r="O106" s="28" t="s">
        <v>1182</v>
      </c>
      <c r="P106" s="28" t="s">
        <v>1408</v>
      </c>
    </row>
    <row r="107" spans="1:16" x14ac:dyDescent="0.35">
      <c r="A107" s="38" t="str">
        <f t="shared" si="1"/>
        <v>B6530</v>
      </c>
      <c r="B107" s="44">
        <v>20021</v>
      </c>
      <c r="C107" s="44" t="s">
        <v>1409</v>
      </c>
      <c r="D107" s="44" t="s">
        <v>1371</v>
      </c>
      <c r="E107" s="44" t="s">
        <v>1372</v>
      </c>
      <c r="F107" s="44" t="s">
        <v>1373</v>
      </c>
      <c r="G107" s="44" t="s">
        <v>1374</v>
      </c>
      <c r="H107" s="44" t="s">
        <v>1375</v>
      </c>
      <c r="I107" s="44" t="s">
        <v>1372</v>
      </c>
      <c r="J107" s="44" t="s">
        <v>1376</v>
      </c>
      <c r="K107" s="44" t="s">
        <v>1377</v>
      </c>
      <c r="L107" s="44" t="s">
        <v>660</v>
      </c>
      <c r="M107" s="44" t="s">
        <v>1378</v>
      </c>
      <c r="N107" s="44" t="s">
        <v>1379</v>
      </c>
      <c r="O107" s="28" t="s">
        <v>1182</v>
      </c>
      <c r="P107" s="28" t="s">
        <v>1410</v>
      </c>
    </row>
    <row r="108" spans="1:16" x14ac:dyDescent="0.35">
      <c r="A108" s="38" t="str">
        <f t="shared" si="1"/>
        <v>B6531</v>
      </c>
      <c r="B108" s="44">
        <v>20022</v>
      </c>
      <c r="C108" s="44" t="s">
        <v>1411</v>
      </c>
      <c r="D108" s="44" t="s">
        <v>1371</v>
      </c>
      <c r="E108" s="44" t="s">
        <v>1372</v>
      </c>
      <c r="F108" s="44" t="s">
        <v>1373</v>
      </c>
      <c r="G108" s="44" t="s">
        <v>1374</v>
      </c>
      <c r="H108" s="44" t="s">
        <v>1375</v>
      </c>
      <c r="I108" s="44" t="s">
        <v>1372</v>
      </c>
      <c r="J108" s="44" t="s">
        <v>1376</v>
      </c>
      <c r="K108" s="44" t="s">
        <v>1377</v>
      </c>
      <c r="L108" s="44" t="s">
        <v>660</v>
      </c>
      <c r="M108" s="44" t="s">
        <v>1378</v>
      </c>
      <c r="N108" s="44" t="s">
        <v>1379</v>
      </c>
      <c r="O108" s="28" t="s">
        <v>1182</v>
      </c>
      <c r="P108" s="28" t="s">
        <v>1412</v>
      </c>
    </row>
    <row r="109" spans="1:16" x14ac:dyDescent="0.35">
      <c r="A109" s="38" t="str">
        <f t="shared" si="1"/>
        <v>B6533</v>
      </c>
      <c r="B109" s="44">
        <v>20023</v>
      </c>
      <c r="C109" s="44" t="s">
        <v>1413</v>
      </c>
      <c r="D109" s="44" t="s">
        <v>1371</v>
      </c>
      <c r="E109" s="44" t="s">
        <v>1372</v>
      </c>
      <c r="F109" s="44" t="s">
        <v>1373</v>
      </c>
      <c r="G109" s="44" t="s">
        <v>1374</v>
      </c>
      <c r="H109" s="44" t="s">
        <v>1375</v>
      </c>
      <c r="I109" s="44" t="s">
        <v>1372</v>
      </c>
      <c r="J109" s="44" t="s">
        <v>1376</v>
      </c>
      <c r="K109" s="44" t="s">
        <v>1377</v>
      </c>
      <c r="L109" s="44" t="s">
        <v>660</v>
      </c>
      <c r="M109" s="44" t="s">
        <v>1378</v>
      </c>
      <c r="N109" s="44" t="s">
        <v>1379</v>
      </c>
      <c r="O109" s="28" t="s">
        <v>1182</v>
      </c>
      <c r="P109" s="28" t="s">
        <v>1414</v>
      </c>
    </row>
    <row r="110" spans="1:16" x14ac:dyDescent="0.35">
      <c r="A110" s="38" t="str">
        <f t="shared" si="1"/>
        <v>B6538</v>
      </c>
      <c r="B110" s="44">
        <v>20024</v>
      </c>
      <c r="C110" s="44" t="s">
        <v>1415</v>
      </c>
      <c r="D110" s="44" t="s">
        <v>1371</v>
      </c>
      <c r="E110" s="44" t="s">
        <v>1372</v>
      </c>
      <c r="F110" s="44" t="s">
        <v>1373</v>
      </c>
      <c r="G110" s="44" t="s">
        <v>1374</v>
      </c>
      <c r="H110" s="44" t="s">
        <v>1375</v>
      </c>
      <c r="I110" s="44" t="s">
        <v>1372</v>
      </c>
      <c r="J110" s="44" t="s">
        <v>1376</v>
      </c>
      <c r="K110" s="44" t="s">
        <v>1377</v>
      </c>
      <c r="L110" s="44" t="s">
        <v>660</v>
      </c>
      <c r="M110" s="44" t="s">
        <v>1378</v>
      </c>
      <c r="N110" s="44" t="s">
        <v>1379</v>
      </c>
      <c r="O110" s="28" t="s">
        <v>1182</v>
      </c>
      <c r="P110" s="28" t="s">
        <v>1416</v>
      </c>
    </row>
    <row r="111" spans="1:16" x14ac:dyDescent="0.35">
      <c r="A111" s="38" t="str">
        <f t="shared" si="1"/>
        <v>B6542</v>
      </c>
      <c r="B111" s="44">
        <v>20025</v>
      </c>
      <c r="C111" s="44" t="s">
        <v>1417</v>
      </c>
      <c r="D111" s="44" t="s">
        <v>1371</v>
      </c>
      <c r="E111" s="44" t="s">
        <v>1372</v>
      </c>
      <c r="F111" s="44" t="s">
        <v>1373</v>
      </c>
      <c r="G111" s="44" t="s">
        <v>1374</v>
      </c>
      <c r="H111" s="44" t="s">
        <v>1375</v>
      </c>
      <c r="I111" s="44" t="s">
        <v>1372</v>
      </c>
      <c r="J111" s="44" t="s">
        <v>1376</v>
      </c>
      <c r="K111" s="44" t="s">
        <v>1377</v>
      </c>
      <c r="L111" s="44" t="s">
        <v>660</v>
      </c>
      <c r="M111" s="44" t="s">
        <v>1378</v>
      </c>
      <c r="N111" s="44" t="s">
        <v>1379</v>
      </c>
      <c r="O111" s="28" t="s">
        <v>1182</v>
      </c>
      <c r="P111" s="28" t="s">
        <v>1418</v>
      </c>
    </row>
    <row r="112" spans="1:16" x14ac:dyDescent="0.35">
      <c r="A112" s="38" t="str">
        <f t="shared" si="1"/>
        <v>B6543</v>
      </c>
      <c r="B112" s="44">
        <v>20026</v>
      </c>
      <c r="C112" s="44" t="s">
        <v>1419</v>
      </c>
      <c r="D112" s="44" t="s">
        <v>1371</v>
      </c>
      <c r="E112" s="44" t="s">
        <v>1372</v>
      </c>
      <c r="F112" s="44" t="s">
        <v>1373</v>
      </c>
      <c r="G112" s="44" t="s">
        <v>1374</v>
      </c>
      <c r="H112" s="44" t="s">
        <v>1375</v>
      </c>
      <c r="I112" s="44" t="s">
        <v>1372</v>
      </c>
      <c r="J112" s="44" t="s">
        <v>1376</v>
      </c>
      <c r="K112" s="44" t="s">
        <v>1377</v>
      </c>
      <c r="L112" s="44" t="s">
        <v>660</v>
      </c>
      <c r="M112" s="44" t="s">
        <v>1378</v>
      </c>
      <c r="N112" s="44" t="s">
        <v>1379</v>
      </c>
      <c r="O112" s="28" t="s">
        <v>1182</v>
      </c>
      <c r="P112" s="28" t="s">
        <v>1420</v>
      </c>
    </row>
    <row r="113" spans="1:16" x14ac:dyDescent="0.35">
      <c r="A113" s="38" t="str">
        <f t="shared" si="1"/>
        <v>B6544</v>
      </c>
      <c r="B113" s="44">
        <v>20027</v>
      </c>
      <c r="C113" s="44" t="s">
        <v>1421</v>
      </c>
      <c r="D113" s="44" t="s">
        <v>1371</v>
      </c>
      <c r="E113" s="44" t="s">
        <v>1372</v>
      </c>
      <c r="F113" s="44" t="s">
        <v>1373</v>
      </c>
      <c r="G113" s="44" t="s">
        <v>1374</v>
      </c>
      <c r="H113" s="44" t="s">
        <v>1375</v>
      </c>
      <c r="I113" s="44" t="s">
        <v>1372</v>
      </c>
      <c r="J113" s="44" t="s">
        <v>1376</v>
      </c>
      <c r="K113" s="44" t="s">
        <v>1377</v>
      </c>
      <c r="L113" s="44" t="s">
        <v>660</v>
      </c>
      <c r="M113" s="44" t="s">
        <v>1378</v>
      </c>
      <c r="N113" s="44" t="s">
        <v>1379</v>
      </c>
      <c r="O113" s="28" t="s">
        <v>1182</v>
      </c>
      <c r="P113" s="28" t="s">
        <v>1422</v>
      </c>
    </row>
    <row r="114" spans="1:16" x14ac:dyDescent="0.35">
      <c r="A114" s="38" t="str">
        <f t="shared" si="1"/>
        <v>B6548</v>
      </c>
      <c r="B114" s="44">
        <v>20028</v>
      </c>
      <c r="C114" s="44" t="s">
        <v>1423</v>
      </c>
      <c r="D114" s="44" t="s">
        <v>1371</v>
      </c>
      <c r="E114" s="44" t="s">
        <v>1372</v>
      </c>
      <c r="F114" s="44" t="s">
        <v>1373</v>
      </c>
      <c r="G114" s="44" t="s">
        <v>1374</v>
      </c>
      <c r="H114" s="44" t="s">
        <v>1375</v>
      </c>
      <c r="I114" s="44" t="s">
        <v>1372</v>
      </c>
      <c r="J114" s="44" t="s">
        <v>1376</v>
      </c>
      <c r="K114" s="44" t="s">
        <v>1377</v>
      </c>
      <c r="L114" s="44" t="s">
        <v>660</v>
      </c>
      <c r="M114" s="44" t="s">
        <v>1378</v>
      </c>
      <c r="N114" s="44" t="s">
        <v>1379</v>
      </c>
      <c r="O114" s="28" t="s">
        <v>1182</v>
      </c>
      <c r="P114" s="28" t="s">
        <v>1424</v>
      </c>
    </row>
    <row r="115" spans="1:16" x14ac:dyDescent="0.35">
      <c r="A115" s="38" t="str">
        <f t="shared" si="1"/>
        <v>B6549</v>
      </c>
      <c r="B115" s="44">
        <v>20029</v>
      </c>
      <c r="C115" s="44" t="s">
        <v>1425</v>
      </c>
      <c r="D115" s="44" t="s">
        <v>1371</v>
      </c>
      <c r="E115" s="44" t="s">
        <v>1372</v>
      </c>
      <c r="F115" s="44" t="s">
        <v>1373</v>
      </c>
      <c r="G115" s="44" t="s">
        <v>1374</v>
      </c>
      <c r="H115" s="44" t="s">
        <v>1375</v>
      </c>
      <c r="I115" s="44" t="s">
        <v>1372</v>
      </c>
      <c r="J115" s="44" t="s">
        <v>1376</v>
      </c>
      <c r="K115" s="44" t="s">
        <v>1377</v>
      </c>
      <c r="L115" s="44" t="s">
        <v>660</v>
      </c>
      <c r="M115" s="44" t="s">
        <v>1378</v>
      </c>
      <c r="N115" s="44" t="s">
        <v>1379</v>
      </c>
      <c r="O115" s="28" t="s">
        <v>1182</v>
      </c>
      <c r="P115" s="28" t="s">
        <v>1426</v>
      </c>
    </row>
    <row r="116" spans="1:16" x14ac:dyDescent="0.35">
      <c r="A116" s="38" t="str">
        <f t="shared" si="1"/>
        <v>B6553</v>
      </c>
      <c r="B116" s="44">
        <v>20030</v>
      </c>
      <c r="C116" s="44" t="s">
        <v>1427</v>
      </c>
      <c r="D116" s="44" t="s">
        <v>1371</v>
      </c>
      <c r="E116" s="44" t="s">
        <v>1372</v>
      </c>
      <c r="F116" s="44" t="s">
        <v>1373</v>
      </c>
      <c r="G116" s="44" t="s">
        <v>1374</v>
      </c>
      <c r="H116" s="44" t="s">
        <v>1375</v>
      </c>
      <c r="I116" s="44" t="s">
        <v>1372</v>
      </c>
      <c r="J116" s="44" t="s">
        <v>1376</v>
      </c>
      <c r="K116" s="44" t="s">
        <v>1377</v>
      </c>
      <c r="L116" s="44" t="s">
        <v>660</v>
      </c>
      <c r="M116" s="44" t="s">
        <v>1378</v>
      </c>
      <c r="N116" s="44" t="s">
        <v>1379</v>
      </c>
      <c r="O116" s="28" t="s">
        <v>1182</v>
      </c>
      <c r="P116" s="28" t="s">
        <v>1428</v>
      </c>
    </row>
    <row r="117" spans="1:16" x14ac:dyDescent="0.35">
      <c r="A117" s="38" t="str">
        <f t="shared" si="1"/>
        <v>B6554</v>
      </c>
      <c r="B117" s="44">
        <v>20031</v>
      </c>
      <c r="C117" s="44" t="s">
        <v>1429</v>
      </c>
      <c r="D117" s="44" t="s">
        <v>1371</v>
      </c>
      <c r="E117" s="44" t="s">
        <v>1372</v>
      </c>
      <c r="F117" s="44" t="s">
        <v>1373</v>
      </c>
      <c r="G117" s="44" t="s">
        <v>1374</v>
      </c>
      <c r="H117" s="44" t="s">
        <v>1375</v>
      </c>
      <c r="I117" s="44" t="s">
        <v>1372</v>
      </c>
      <c r="J117" s="44" t="s">
        <v>1376</v>
      </c>
      <c r="K117" s="44" t="s">
        <v>1377</v>
      </c>
      <c r="L117" s="44" t="s">
        <v>660</v>
      </c>
      <c r="M117" s="44" t="s">
        <v>1378</v>
      </c>
      <c r="N117" s="44" t="s">
        <v>1379</v>
      </c>
      <c r="O117" s="28" t="s">
        <v>1182</v>
      </c>
      <c r="P117" s="28" t="s">
        <v>1430</v>
      </c>
    </row>
    <row r="118" spans="1:16" x14ac:dyDescent="0.35">
      <c r="A118" s="38" t="str">
        <f t="shared" si="1"/>
        <v>B6555</v>
      </c>
      <c r="B118" s="44">
        <v>20032</v>
      </c>
      <c r="C118" s="44" t="s">
        <v>1431</v>
      </c>
      <c r="D118" s="44" t="s">
        <v>1371</v>
      </c>
      <c r="E118" s="44" t="s">
        <v>1372</v>
      </c>
      <c r="F118" s="44" t="s">
        <v>1373</v>
      </c>
      <c r="G118" s="44" t="s">
        <v>1374</v>
      </c>
      <c r="H118" s="44" t="s">
        <v>1375</v>
      </c>
      <c r="I118" s="44" t="s">
        <v>1372</v>
      </c>
      <c r="J118" s="44" t="s">
        <v>1376</v>
      </c>
      <c r="K118" s="44" t="s">
        <v>1377</v>
      </c>
      <c r="L118" s="44" t="s">
        <v>660</v>
      </c>
      <c r="M118" s="44" t="s">
        <v>1378</v>
      </c>
      <c r="N118" s="44" t="s">
        <v>1379</v>
      </c>
      <c r="O118" s="28" t="s">
        <v>1182</v>
      </c>
      <c r="P118" s="28" t="s">
        <v>1432</v>
      </c>
    </row>
    <row r="119" spans="1:16" x14ac:dyDescent="0.35">
      <c r="A119" s="38" t="str">
        <f t="shared" si="1"/>
        <v>B6556</v>
      </c>
      <c r="B119" s="44">
        <v>20033</v>
      </c>
      <c r="C119" s="44" t="s">
        <v>1433</v>
      </c>
      <c r="D119" s="44" t="s">
        <v>1371</v>
      </c>
      <c r="E119" s="44" t="s">
        <v>1372</v>
      </c>
      <c r="F119" s="44" t="s">
        <v>1373</v>
      </c>
      <c r="G119" s="44" t="s">
        <v>1374</v>
      </c>
      <c r="H119" s="44" t="s">
        <v>1375</v>
      </c>
      <c r="I119" s="44" t="s">
        <v>1372</v>
      </c>
      <c r="J119" s="44" t="s">
        <v>1376</v>
      </c>
      <c r="K119" s="44" t="s">
        <v>1377</v>
      </c>
      <c r="L119" s="44" t="s">
        <v>660</v>
      </c>
      <c r="M119" s="44" t="s">
        <v>1378</v>
      </c>
      <c r="N119" s="44" t="s">
        <v>1379</v>
      </c>
      <c r="O119" s="28" t="s">
        <v>1182</v>
      </c>
      <c r="P119" s="28" t="s">
        <v>1434</v>
      </c>
    </row>
    <row r="120" spans="1:16" x14ac:dyDescent="0.35">
      <c r="A120" s="38" t="str">
        <f t="shared" si="1"/>
        <v>B6557</v>
      </c>
      <c r="B120" s="44">
        <v>20034</v>
      </c>
      <c r="C120" s="44" t="s">
        <v>1435</v>
      </c>
      <c r="D120" s="44" t="s">
        <v>1371</v>
      </c>
      <c r="E120" s="44" t="s">
        <v>1372</v>
      </c>
      <c r="F120" s="44" t="s">
        <v>1373</v>
      </c>
      <c r="G120" s="44" t="s">
        <v>1374</v>
      </c>
      <c r="H120" s="44" t="s">
        <v>1375</v>
      </c>
      <c r="I120" s="44" t="s">
        <v>1372</v>
      </c>
      <c r="J120" s="44" t="s">
        <v>1376</v>
      </c>
      <c r="K120" s="44" t="s">
        <v>1377</v>
      </c>
      <c r="L120" s="44" t="s">
        <v>660</v>
      </c>
      <c r="M120" s="44" t="s">
        <v>1378</v>
      </c>
      <c r="N120" s="44" t="s">
        <v>1379</v>
      </c>
      <c r="O120" s="28" t="s">
        <v>1182</v>
      </c>
      <c r="P120" s="28" t="s">
        <v>1436</v>
      </c>
    </row>
    <row r="121" spans="1:16" x14ac:dyDescent="0.35">
      <c r="A121" s="38" t="str">
        <f t="shared" si="1"/>
        <v>B6558</v>
      </c>
      <c r="B121" s="44">
        <v>20035</v>
      </c>
      <c r="C121" s="44" t="s">
        <v>1437</v>
      </c>
      <c r="D121" s="44" t="s">
        <v>1371</v>
      </c>
      <c r="E121" s="44" t="s">
        <v>1372</v>
      </c>
      <c r="F121" s="44" t="s">
        <v>1373</v>
      </c>
      <c r="G121" s="44" t="s">
        <v>1374</v>
      </c>
      <c r="H121" s="44" t="s">
        <v>1375</v>
      </c>
      <c r="I121" s="44" t="s">
        <v>1372</v>
      </c>
      <c r="J121" s="44" t="s">
        <v>1376</v>
      </c>
      <c r="K121" s="44" t="s">
        <v>1377</v>
      </c>
      <c r="L121" s="44" t="s">
        <v>660</v>
      </c>
      <c r="M121" s="44" t="s">
        <v>1378</v>
      </c>
      <c r="N121" s="44" t="s">
        <v>1379</v>
      </c>
      <c r="O121" s="28" t="s">
        <v>1182</v>
      </c>
      <c r="P121" s="28" t="s">
        <v>1438</v>
      </c>
    </row>
    <row r="122" spans="1:16" x14ac:dyDescent="0.35">
      <c r="A122" s="38" t="str">
        <f t="shared" si="1"/>
        <v>B6559</v>
      </c>
      <c r="B122" s="44">
        <v>20036</v>
      </c>
      <c r="C122" s="44" t="s">
        <v>1439</v>
      </c>
      <c r="D122" s="44" t="s">
        <v>1371</v>
      </c>
      <c r="E122" s="44" t="s">
        <v>1372</v>
      </c>
      <c r="F122" s="44" t="s">
        <v>1373</v>
      </c>
      <c r="G122" s="44" t="s">
        <v>1374</v>
      </c>
      <c r="H122" s="44" t="s">
        <v>1375</v>
      </c>
      <c r="I122" s="44" t="s">
        <v>1372</v>
      </c>
      <c r="J122" s="44" t="s">
        <v>1376</v>
      </c>
      <c r="K122" s="44" t="s">
        <v>1377</v>
      </c>
      <c r="L122" s="44" t="s">
        <v>660</v>
      </c>
      <c r="M122" s="44" t="s">
        <v>1378</v>
      </c>
      <c r="N122" s="44" t="s">
        <v>1379</v>
      </c>
      <c r="O122" s="28" t="s">
        <v>1182</v>
      </c>
      <c r="P122" s="28" t="s">
        <v>1440</v>
      </c>
    </row>
    <row r="123" spans="1:16" x14ac:dyDescent="0.35">
      <c r="A123" s="38" t="str">
        <f t="shared" si="1"/>
        <v>B6567</v>
      </c>
      <c r="B123" s="44">
        <v>20037</v>
      </c>
      <c r="C123" s="44" t="s">
        <v>1441</v>
      </c>
      <c r="D123" s="44" t="s">
        <v>1371</v>
      </c>
      <c r="E123" s="44" t="s">
        <v>1372</v>
      </c>
      <c r="F123" s="44" t="s">
        <v>1373</v>
      </c>
      <c r="G123" s="44" t="s">
        <v>1374</v>
      </c>
      <c r="H123" s="44" t="s">
        <v>1375</v>
      </c>
      <c r="I123" s="44" t="s">
        <v>1372</v>
      </c>
      <c r="J123" s="44" t="s">
        <v>1376</v>
      </c>
      <c r="K123" s="44" t="s">
        <v>1377</v>
      </c>
      <c r="L123" s="44" t="s">
        <v>660</v>
      </c>
      <c r="M123" s="44" t="s">
        <v>1378</v>
      </c>
      <c r="N123" s="44" t="s">
        <v>1379</v>
      </c>
      <c r="O123" s="28" t="s">
        <v>1182</v>
      </c>
      <c r="P123" s="28" t="s">
        <v>1442</v>
      </c>
    </row>
    <row r="124" spans="1:16" x14ac:dyDescent="0.35">
      <c r="A124" s="38" t="str">
        <f t="shared" si="1"/>
        <v>B6579</v>
      </c>
      <c r="B124" s="44">
        <v>20038</v>
      </c>
      <c r="C124" s="44" t="s">
        <v>1443</v>
      </c>
      <c r="D124" s="44" t="s">
        <v>1371</v>
      </c>
      <c r="E124" s="44" t="s">
        <v>1372</v>
      </c>
      <c r="F124" s="44" t="s">
        <v>1373</v>
      </c>
      <c r="G124" s="44" t="s">
        <v>1374</v>
      </c>
      <c r="H124" s="44" t="s">
        <v>1375</v>
      </c>
      <c r="I124" s="44" t="s">
        <v>1372</v>
      </c>
      <c r="J124" s="44" t="s">
        <v>1376</v>
      </c>
      <c r="K124" s="44" t="s">
        <v>1377</v>
      </c>
      <c r="L124" s="44" t="s">
        <v>660</v>
      </c>
      <c r="M124" s="44" t="s">
        <v>1378</v>
      </c>
      <c r="N124" s="44" t="s">
        <v>1379</v>
      </c>
      <c r="O124" s="28" t="s">
        <v>1182</v>
      </c>
      <c r="P124" s="28" t="s">
        <v>1444</v>
      </c>
    </row>
    <row r="125" spans="1:16" x14ac:dyDescent="0.35">
      <c r="A125" s="38" t="str">
        <f t="shared" si="1"/>
        <v>B6586</v>
      </c>
      <c r="B125" s="44">
        <v>20039</v>
      </c>
      <c r="C125" s="44" t="s">
        <v>1445</v>
      </c>
      <c r="D125" s="44" t="s">
        <v>1371</v>
      </c>
      <c r="E125" s="44" t="s">
        <v>1372</v>
      </c>
      <c r="F125" s="44" t="s">
        <v>1373</v>
      </c>
      <c r="G125" s="44" t="s">
        <v>1374</v>
      </c>
      <c r="H125" s="44" t="s">
        <v>1375</v>
      </c>
      <c r="I125" s="44" t="s">
        <v>1372</v>
      </c>
      <c r="J125" s="44" t="s">
        <v>1376</v>
      </c>
      <c r="K125" s="44" t="s">
        <v>1377</v>
      </c>
      <c r="L125" s="44" t="s">
        <v>660</v>
      </c>
      <c r="M125" s="44" t="s">
        <v>1378</v>
      </c>
      <c r="N125" s="44" t="s">
        <v>1379</v>
      </c>
      <c r="O125" s="28" t="s">
        <v>1182</v>
      </c>
      <c r="P125" s="28" t="s">
        <v>1446</v>
      </c>
    </row>
    <row r="126" spans="1:16" x14ac:dyDescent="0.35">
      <c r="A126" s="38" t="str">
        <f t="shared" si="1"/>
        <v>B6587</v>
      </c>
      <c r="B126" s="44">
        <v>20040</v>
      </c>
      <c r="C126" s="44" t="s">
        <v>1447</v>
      </c>
      <c r="D126" s="44" t="s">
        <v>1371</v>
      </c>
      <c r="E126" s="44" t="s">
        <v>1372</v>
      </c>
      <c r="F126" s="44" t="s">
        <v>1373</v>
      </c>
      <c r="G126" s="44" t="s">
        <v>1374</v>
      </c>
      <c r="H126" s="44" t="s">
        <v>1375</v>
      </c>
      <c r="I126" s="44" t="s">
        <v>1372</v>
      </c>
      <c r="J126" s="44" t="s">
        <v>1376</v>
      </c>
      <c r="K126" s="44" t="s">
        <v>1377</v>
      </c>
      <c r="L126" s="44" t="s">
        <v>660</v>
      </c>
      <c r="M126" s="44" t="s">
        <v>1378</v>
      </c>
      <c r="N126" s="44" t="s">
        <v>1379</v>
      </c>
      <c r="O126" s="28" t="s">
        <v>1182</v>
      </c>
      <c r="P126" s="28" t="s">
        <v>1448</v>
      </c>
    </row>
    <row r="127" spans="1:16" x14ac:dyDescent="0.35">
      <c r="A127" s="38" t="str">
        <f t="shared" si="1"/>
        <v>B6588</v>
      </c>
      <c r="B127" s="44">
        <v>20041</v>
      </c>
      <c r="C127" s="44" t="s">
        <v>1449</v>
      </c>
      <c r="D127" s="44" t="s">
        <v>1371</v>
      </c>
      <c r="E127" s="44" t="s">
        <v>1372</v>
      </c>
      <c r="F127" s="44" t="s">
        <v>1373</v>
      </c>
      <c r="G127" s="44" t="s">
        <v>1374</v>
      </c>
      <c r="H127" s="44" t="s">
        <v>1375</v>
      </c>
      <c r="I127" s="44" t="s">
        <v>1372</v>
      </c>
      <c r="J127" s="44" t="s">
        <v>1376</v>
      </c>
      <c r="K127" s="44" t="s">
        <v>1377</v>
      </c>
      <c r="L127" s="44" t="s">
        <v>660</v>
      </c>
      <c r="M127" s="44" t="s">
        <v>1378</v>
      </c>
      <c r="N127" s="44" t="s">
        <v>1379</v>
      </c>
      <c r="O127" s="28" t="s">
        <v>1182</v>
      </c>
      <c r="P127" s="28" t="s">
        <v>1450</v>
      </c>
    </row>
    <row r="128" spans="1:16" x14ac:dyDescent="0.35">
      <c r="A128" s="38" t="str">
        <f t="shared" si="1"/>
        <v>B6589</v>
      </c>
      <c r="B128" s="44">
        <v>20042</v>
      </c>
      <c r="C128" s="44" t="s">
        <v>1451</v>
      </c>
      <c r="D128" s="44" t="s">
        <v>1371</v>
      </c>
      <c r="E128" s="44" t="s">
        <v>1372</v>
      </c>
      <c r="F128" s="44" t="s">
        <v>1373</v>
      </c>
      <c r="G128" s="44" t="s">
        <v>1374</v>
      </c>
      <c r="H128" s="44" t="s">
        <v>1375</v>
      </c>
      <c r="I128" s="44" t="s">
        <v>1372</v>
      </c>
      <c r="J128" s="44" t="s">
        <v>1376</v>
      </c>
      <c r="K128" s="44" t="s">
        <v>1377</v>
      </c>
      <c r="L128" s="44" t="s">
        <v>660</v>
      </c>
      <c r="M128" s="44" t="s">
        <v>1378</v>
      </c>
      <c r="N128" s="44" t="s">
        <v>1379</v>
      </c>
      <c r="O128" s="28" t="s">
        <v>1182</v>
      </c>
      <c r="P128" s="28" t="s">
        <v>1452</v>
      </c>
    </row>
    <row r="129" spans="1:16" x14ac:dyDescent="0.35">
      <c r="A129" s="38" t="str">
        <f t="shared" si="1"/>
        <v>B6590</v>
      </c>
      <c r="B129" s="44">
        <v>20043</v>
      </c>
      <c r="C129" s="44" t="s">
        <v>1453</v>
      </c>
      <c r="D129" s="44" t="s">
        <v>1371</v>
      </c>
      <c r="E129" s="44" t="s">
        <v>1372</v>
      </c>
      <c r="F129" s="44" t="s">
        <v>1373</v>
      </c>
      <c r="G129" s="44" t="s">
        <v>1374</v>
      </c>
      <c r="H129" s="44" t="s">
        <v>1375</v>
      </c>
      <c r="I129" s="44" t="s">
        <v>1372</v>
      </c>
      <c r="J129" s="44" t="s">
        <v>1376</v>
      </c>
      <c r="K129" s="44" t="s">
        <v>1377</v>
      </c>
      <c r="L129" s="44" t="s">
        <v>660</v>
      </c>
      <c r="M129" s="44" t="s">
        <v>1378</v>
      </c>
      <c r="N129" s="44" t="s">
        <v>1379</v>
      </c>
      <c r="O129" s="28" t="s">
        <v>1182</v>
      </c>
      <c r="P129" s="28" t="s">
        <v>1454</v>
      </c>
    </row>
    <row r="130" spans="1:16" x14ac:dyDescent="0.35">
      <c r="A130" s="38" t="str">
        <f t="shared" si="1"/>
        <v>B6592</v>
      </c>
      <c r="B130" s="44">
        <v>20044</v>
      </c>
      <c r="C130" s="44" t="s">
        <v>1455</v>
      </c>
      <c r="D130" s="44" t="s">
        <v>1371</v>
      </c>
      <c r="E130" s="44" t="s">
        <v>1372</v>
      </c>
      <c r="F130" s="44" t="s">
        <v>1373</v>
      </c>
      <c r="G130" s="44" t="s">
        <v>1374</v>
      </c>
      <c r="H130" s="44" t="s">
        <v>1375</v>
      </c>
      <c r="I130" s="44" t="s">
        <v>1372</v>
      </c>
      <c r="J130" s="44" t="s">
        <v>1376</v>
      </c>
      <c r="K130" s="44" t="s">
        <v>1377</v>
      </c>
      <c r="L130" s="44" t="s">
        <v>660</v>
      </c>
      <c r="M130" s="44" t="s">
        <v>1378</v>
      </c>
      <c r="N130" s="44" t="s">
        <v>1379</v>
      </c>
      <c r="O130" s="28" t="s">
        <v>1182</v>
      </c>
      <c r="P130" s="28" t="s">
        <v>1456</v>
      </c>
    </row>
    <row r="131" spans="1:16" x14ac:dyDescent="0.35">
      <c r="A131" s="38" t="str">
        <f t="shared" si="1"/>
        <v>B6598</v>
      </c>
      <c r="B131" s="44">
        <v>20045</v>
      </c>
      <c r="C131" s="44" t="s">
        <v>1457</v>
      </c>
      <c r="D131" s="44" t="s">
        <v>1458</v>
      </c>
      <c r="E131" s="44" t="s">
        <v>1459</v>
      </c>
      <c r="F131" s="44" t="s">
        <v>1460</v>
      </c>
      <c r="G131" s="44" t="s">
        <v>1461</v>
      </c>
      <c r="H131" s="44" t="s">
        <v>1462</v>
      </c>
      <c r="I131" s="44" t="s">
        <v>1459</v>
      </c>
      <c r="J131" s="44" t="s">
        <v>1463</v>
      </c>
      <c r="K131" s="44" t="s">
        <v>1464</v>
      </c>
      <c r="L131" s="44" t="s">
        <v>660</v>
      </c>
      <c r="M131" s="44" t="s">
        <v>1378</v>
      </c>
      <c r="N131" s="44" t="s">
        <v>1379</v>
      </c>
      <c r="O131" s="28" t="s">
        <v>1182</v>
      </c>
      <c r="P131" s="28" t="s">
        <v>1465</v>
      </c>
    </row>
    <row r="132" spans="1:16" x14ac:dyDescent="0.35">
      <c r="A132" s="38" t="str">
        <f t="shared" si="1"/>
        <v>B6599</v>
      </c>
      <c r="B132" s="44">
        <v>20046</v>
      </c>
      <c r="C132" s="44" t="s">
        <v>1466</v>
      </c>
      <c r="D132" s="44" t="s">
        <v>1458</v>
      </c>
      <c r="E132" s="44" t="s">
        <v>1459</v>
      </c>
      <c r="F132" s="44" t="s">
        <v>1460</v>
      </c>
      <c r="G132" s="44" t="s">
        <v>1461</v>
      </c>
      <c r="H132" s="44" t="s">
        <v>1462</v>
      </c>
      <c r="I132" s="44" t="s">
        <v>1459</v>
      </c>
      <c r="J132" s="44" t="s">
        <v>1463</v>
      </c>
      <c r="K132" s="44" t="s">
        <v>1464</v>
      </c>
      <c r="L132" s="44" t="s">
        <v>660</v>
      </c>
      <c r="M132" s="44" t="s">
        <v>1378</v>
      </c>
      <c r="N132" s="44" t="s">
        <v>1379</v>
      </c>
      <c r="O132" s="28" t="s">
        <v>1182</v>
      </c>
      <c r="P132" s="28" t="s">
        <v>1467</v>
      </c>
    </row>
    <row r="133" spans="1:16" x14ac:dyDescent="0.35">
      <c r="A133" s="38" t="str">
        <f t="shared" ref="A133:A196" si="2">IF(P133=0,"NA",P133)</f>
        <v>B6609</v>
      </c>
      <c r="B133" s="44">
        <v>20047</v>
      </c>
      <c r="C133" s="44" t="s">
        <v>1468</v>
      </c>
      <c r="D133" s="44" t="s">
        <v>1371</v>
      </c>
      <c r="E133" s="44" t="s">
        <v>1372</v>
      </c>
      <c r="F133" s="44" t="s">
        <v>1373</v>
      </c>
      <c r="G133" s="44" t="s">
        <v>1374</v>
      </c>
      <c r="H133" s="44" t="s">
        <v>1375</v>
      </c>
      <c r="I133" s="44" t="s">
        <v>1372</v>
      </c>
      <c r="J133" s="44" t="s">
        <v>1376</v>
      </c>
      <c r="K133" s="44" t="s">
        <v>1377</v>
      </c>
      <c r="L133" s="44" t="s">
        <v>660</v>
      </c>
      <c r="M133" s="44" t="s">
        <v>1378</v>
      </c>
      <c r="N133" s="44" t="s">
        <v>1379</v>
      </c>
      <c r="O133" s="28" t="s">
        <v>1182</v>
      </c>
      <c r="P133" s="28" t="s">
        <v>1469</v>
      </c>
    </row>
    <row r="134" spans="1:16" x14ac:dyDescent="0.35">
      <c r="A134" s="38" t="str">
        <f t="shared" si="2"/>
        <v>B6610</v>
      </c>
      <c r="B134" s="44">
        <v>20048</v>
      </c>
      <c r="C134" s="44" t="s">
        <v>1470</v>
      </c>
      <c r="D134" s="44" t="s">
        <v>1371</v>
      </c>
      <c r="E134" s="44" t="s">
        <v>1372</v>
      </c>
      <c r="F134" s="44" t="s">
        <v>1373</v>
      </c>
      <c r="G134" s="44" t="s">
        <v>1374</v>
      </c>
      <c r="H134" s="44" t="s">
        <v>1375</v>
      </c>
      <c r="I134" s="44" t="s">
        <v>1372</v>
      </c>
      <c r="J134" s="44" t="s">
        <v>1376</v>
      </c>
      <c r="K134" s="44" t="s">
        <v>1377</v>
      </c>
      <c r="L134" s="44" t="s">
        <v>660</v>
      </c>
      <c r="M134" s="44" t="s">
        <v>1378</v>
      </c>
      <c r="N134" s="44" t="s">
        <v>1379</v>
      </c>
      <c r="O134" s="28" t="s">
        <v>1182</v>
      </c>
      <c r="P134" s="28" t="s">
        <v>1471</v>
      </c>
    </row>
    <row r="135" spans="1:16" x14ac:dyDescent="0.35">
      <c r="A135" s="38" t="str">
        <f t="shared" si="2"/>
        <v>B6614</v>
      </c>
      <c r="B135" s="44">
        <v>20049</v>
      </c>
      <c r="C135" s="44" t="s">
        <v>1472</v>
      </c>
      <c r="D135" s="44" t="s">
        <v>1371</v>
      </c>
      <c r="E135" s="44" t="s">
        <v>1372</v>
      </c>
      <c r="F135" s="44" t="s">
        <v>1373</v>
      </c>
      <c r="G135" s="44" t="s">
        <v>1374</v>
      </c>
      <c r="H135" s="44" t="s">
        <v>1375</v>
      </c>
      <c r="I135" s="44" t="s">
        <v>1372</v>
      </c>
      <c r="J135" s="44" t="s">
        <v>1376</v>
      </c>
      <c r="K135" s="44" t="s">
        <v>1377</v>
      </c>
      <c r="L135" s="44" t="s">
        <v>660</v>
      </c>
      <c r="M135" s="44" t="s">
        <v>1378</v>
      </c>
      <c r="N135" s="44" t="s">
        <v>1379</v>
      </c>
      <c r="O135" s="28" t="s">
        <v>1182</v>
      </c>
      <c r="P135" s="28" t="s">
        <v>1473</v>
      </c>
    </row>
    <row r="136" spans="1:16" x14ac:dyDescent="0.35">
      <c r="A136" s="38" t="str">
        <f t="shared" si="2"/>
        <v>B6700</v>
      </c>
      <c r="B136" s="44">
        <v>20050</v>
      </c>
      <c r="C136" s="44" t="s">
        <v>1474</v>
      </c>
      <c r="D136" s="44" t="s">
        <v>1371</v>
      </c>
      <c r="E136" s="44" t="s">
        <v>1372</v>
      </c>
      <c r="F136" s="44" t="s">
        <v>1373</v>
      </c>
      <c r="G136" s="44" t="s">
        <v>1374</v>
      </c>
      <c r="H136" s="44" t="s">
        <v>1375</v>
      </c>
      <c r="I136" s="44" t="s">
        <v>1372</v>
      </c>
      <c r="J136" s="44" t="s">
        <v>1376</v>
      </c>
      <c r="K136" s="44" t="s">
        <v>1377</v>
      </c>
      <c r="L136" s="44" t="s">
        <v>660</v>
      </c>
      <c r="M136" s="44" t="s">
        <v>1378</v>
      </c>
      <c r="N136" s="44" t="s">
        <v>1379</v>
      </c>
      <c r="O136" s="28" t="s">
        <v>1182</v>
      </c>
      <c r="P136" s="28" t="s">
        <v>1475</v>
      </c>
    </row>
    <row r="137" spans="1:16" x14ac:dyDescent="0.35">
      <c r="A137" s="38" t="str">
        <f t="shared" si="2"/>
        <v>B6710</v>
      </c>
      <c r="B137" s="44">
        <v>20051</v>
      </c>
      <c r="C137" s="44" t="s">
        <v>1476</v>
      </c>
      <c r="D137" s="44" t="s">
        <v>1371</v>
      </c>
      <c r="E137" s="44" t="s">
        <v>1372</v>
      </c>
      <c r="F137" s="44" t="s">
        <v>1373</v>
      </c>
      <c r="G137" s="44" t="s">
        <v>1374</v>
      </c>
      <c r="H137" s="44" t="s">
        <v>1375</v>
      </c>
      <c r="I137" s="44" t="s">
        <v>1372</v>
      </c>
      <c r="J137" s="44" t="s">
        <v>1376</v>
      </c>
      <c r="K137" s="44" t="s">
        <v>1377</v>
      </c>
      <c r="L137" s="44" t="s">
        <v>660</v>
      </c>
      <c r="M137" s="44" t="s">
        <v>1378</v>
      </c>
      <c r="N137" s="44" t="s">
        <v>1379</v>
      </c>
      <c r="O137" s="28" t="s">
        <v>1182</v>
      </c>
      <c r="P137" s="28" t="s">
        <v>1477</v>
      </c>
    </row>
    <row r="138" spans="1:16" x14ac:dyDescent="0.35">
      <c r="A138" s="38" t="str">
        <f t="shared" si="2"/>
        <v>B6730</v>
      </c>
      <c r="B138" s="44">
        <v>20052</v>
      </c>
      <c r="C138" s="44" t="s">
        <v>1478</v>
      </c>
      <c r="D138" s="44" t="s">
        <v>1371</v>
      </c>
      <c r="E138" s="44" t="s">
        <v>1372</v>
      </c>
      <c r="F138" s="44" t="s">
        <v>1373</v>
      </c>
      <c r="G138" s="44" t="s">
        <v>1374</v>
      </c>
      <c r="H138" s="44" t="s">
        <v>1375</v>
      </c>
      <c r="I138" s="44" t="s">
        <v>1372</v>
      </c>
      <c r="J138" s="44" t="s">
        <v>1376</v>
      </c>
      <c r="K138" s="44" t="s">
        <v>1377</v>
      </c>
      <c r="L138" s="44" t="s">
        <v>660</v>
      </c>
      <c r="M138" s="44" t="s">
        <v>1378</v>
      </c>
      <c r="N138" s="44" t="s">
        <v>1379</v>
      </c>
      <c r="O138" s="28" t="s">
        <v>1182</v>
      </c>
      <c r="P138" s="28" t="s">
        <v>1479</v>
      </c>
    </row>
    <row r="139" spans="1:16" x14ac:dyDescent="0.35">
      <c r="A139" s="38" t="str">
        <f t="shared" si="2"/>
        <v>B6800</v>
      </c>
      <c r="B139" s="44">
        <v>20053</v>
      </c>
      <c r="C139" s="44" t="s">
        <v>1480</v>
      </c>
      <c r="D139" s="44" t="s">
        <v>1371</v>
      </c>
      <c r="E139" s="44" t="s">
        <v>1372</v>
      </c>
      <c r="F139" s="44" t="s">
        <v>1373</v>
      </c>
      <c r="G139" s="44" t="s">
        <v>1374</v>
      </c>
      <c r="H139" s="44" t="s">
        <v>1375</v>
      </c>
      <c r="I139" s="44" t="s">
        <v>1372</v>
      </c>
      <c r="J139" s="44" t="s">
        <v>1376</v>
      </c>
      <c r="K139" s="44" t="s">
        <v>1377</v>
      </c>
      <c r="L139" s="44" t="s">
        <v>660</v>
      </c>
      <c r="M139" s="44" t="s">
        <v>1378</v>
      </c>
      <c r="N139" s="44" t="s">
        <v>1379</v>
      </c>
      <c r="O139" s="28" t="s">
        <v>1182</v>
      </c>
      <c r="P139" s="28" t="s">
        <v>1481</v>
      </c>
    </row>
    <row r="140" spans="1:16" x14ac:dyDescent="0.35">
      <c r="A140" s="38" t="str">
        <f t="shared" si="2"/>
        <v>B6950</v>
      </c>
      <c r="B140" s="44">
        <v>20054</v>
      </c>
      <c r="C140" s="44" t="s">
        <v>1482</v>
      </c>
      <c r="D140" s="44" t="s">
        <v>1371</v>
      </c>
      <c r="E140" s="44" t="s">
        <v>1372</v>
      </c>
      <c r="F140" s="44" t="s">
        <v>1373</v>
      </c>
      <c r="G140" s="44" t="s">
        <v>1374</v>
      </c>
      <c r="H140" s="44" t="s">
        <v>1375</v>
      </c>
      <c r="I140" s="44" t="s">
        <v>1372</v>
      </c>
      <c r="J140" s="44" t="s">
        <v>1376</v>
      </c>
      <c r="K140" s="44" t="s">
        <v>1377</v>
      </c>
      <c r="L140" s="44" t="s">
        <v>660</v>
      </c>
      <c r="M140" s="44" t="s">
        <v>1378</v>
      </c>
      <c r="N140" s="44" t="s">
        <v>1379</v>
      </c>
      <c r="O140" s="28" t="s">
        <v>1182</v>
      </c>
      <c r="P140" s="28" t="s">
        <v>1483</v>
      </c>
    </row>
    <row r="141" spans="1:16" x14ac:dyDescent="0.35">
      <c r="A141" s="38" t="str">
        <f t="shared" si="2"/>
        <v>B7100</v>
      </c>
      <c r="B141" s="44">
        <v>20055</v>
      </c>
      <c r="C141" s="44" t="s">
        <v>1484</v>
      </c>
      <c r="D141" s="44" t="s">
        <v>1458</v>
      </c>
      <c r="E141" s="44" t="s">
        <v>1459</v>
      </c>
      <c r="F141" s="44" t="s">
        <v>1373</v>
      </c>
      <c r="G141" s="44" t="s">
        <v>1374</v>
      </c>
      <c r="H141" s="44" t="s">
        <v>1462</v>
      </c>
      <c r="I141" s="44" t="s">
        <v>1459</v>
      </c>
      <c r="J141" s="44" t="s">
        <v>1485</v>
      </c>
      <c r="K141" s="44" t="s">
        <v>1486</v>
      </c>
      <c r="L141" s="44" t="s">
        <v>660</v>
      </c>
      <c r="M141" s="44" t="s">
        <v>1378</v>
      </c>
      <c r="N141" s="44" t="s">
        <v>1379</v>
      </c>
      <c r="O141" s="28" t="s">
        <v>1182</v>
      </c>
      <c r="P141" s="28" t="s">
        <v>1487</v>
      </c>
    </row>
    <row r="142" spans="1:16" x14ac:dyDescent="0.35">
      <c r="A142" s="38" t="str">
        <f t="shared" si="2"/>
        <v>B7203</v>
      </c>
      <c r="B142" s="44">
        <v>20056</v>
      </c>
      <c r="C142" s="44" t="s">
        <v>1488</v>
      </c>
      <c r="D142" s="44" t="s">
        <v>1458</v>
      </c>
      <c r="E142" s="44" t="s">
        <v>1459</v>
      </c>
      <c r="F142" s="44" t="s">
        <v>1460</v>
      </c>
      <c r="G142" s="44" t="s">
        <v>1461</v>
      </c>
      <c r="H142" s="44" t="s">
        <v>1462</v>
      </c>
      <c r="I142" s="44" t="s">
        <v>1459</v>
      </c>
      <c r="J142" s="44" t="s">
        <v>1463</v>
      </c>
      <c r="K142" s="44" t="s">
        <v>1464</v>
      </c>
      <c r="L142" s="44" t="s">
        <v>660</v>
      </c>
      <c r="M142" s="44" t="s">
        <v>1378</v>
      </c>
      <c r="N142" s="44" t="s">
        <v>1379</v>
      </c>
      <c r="O142" s="28" t="s">
        <v>1182</v>
      </c>
      <c r="P142" s="28" t="s">
        <v>1489</v>
      </c>
    </row>
    <row r="143" spans="1:16" x14ac:dyDescent="0.35">
      <c r="A143" s="38" t="str">
        <f t="shared" si="2"/>
        <v>B7154</v>
      </c>
      <c r="B143" s="44">
        <v>21018</v>
      </c>
      <c r="C143" s="44" t="s">
        <v>1490</v>
      </c>
      <c r="D143" s="44" t="s">
        <v>1458</v>
      </c>
      <c r="E143" s="44" t="s">
        <v>1459</v>
      </c>
      <c r="F143" s="44" t="s">
        <v>1373</v>
      </c>
      <c r="G143" s="44" t="s">
        <v>1374</v>
      </c>
      <c r="H143" s="44" t="s">
        <v>1462</v>
      </c>
      <c r="I143" s="44" t="s">
        <v>1459</v>
      </c>
      <c r="J143" s="44" t="s">
        <v>1491</v>
      </c>
      <c r="K143" s="44" t="s">
        <v>1492</v>
      </c>
      <c r="L143" s="44" t="s">
        <v>660</v>
      </c>
      <c r="M143" s="44" t="s">
        <v>1378</v>
      </c>
      <c r="N143" s="44" t="s">
        <v>1379</v>
      </c>
      <c r="O143" s="28" t="s">
        <v>1182</v>
      </c>
      <c r="P143" s="28" t="s">
        <v>1493</v>
      </c>
    </row>
    <row r="144" spans="1:16" x14ac:dyDescent="0.35">
      <c r="A144" s="38" t="str">
        <f t="shared" si="2"/>
        <v>NA</v>
      </c>
      <c r="B144" s="44">
        <v>22007</v>
      </c>
      <c r="C144" s="44" t="s">
        <v>1494</v>
      </c>
      <c r="D144" s="44" t="s">
        <v>1371</v>
      </c>
      <c r="E144" s="44" t="s">
        <v>1372</v>
      </c>
      <c r="F144" s="44" t="s">
        <v>1495</v>
      </c>
      <c r="G144" s="44" t="s">
        <v>1496</v>
      </c>
      <c r="H144" s="44" t="s">
        <v>1375</v>
      </c>
      <c r="I144" s="44" t="s">
        <v>1372</v>
      </c>
      <c r="J144" s="44" t="s">
        <v>1497</v>
      </c>
      <c r="K144" s="44" t="s">
        <v>1498</v>
      </c>
      <c r="L144" s="44" t="s">
        <v>660</v>
      </c>
      <c r="M144" s="44" t="s">
        <v>1378</v>
      </c>
      <c r="N144" s="44" t="s">
        <v>1379</v>
      </c>
      <c r="O144" s="28" t="s">
        <v>1175</v>
      </c>
      <c r="P144" s="28">
        <v>0</v>
      </c>
    </row>
    <row r="145" spans="1:16" ht="26" x14ac:dyDescent="0.35">
      <c r="A145" s="38" t="str">
        <f t="shared" si="2"/>
        <v>NA</v>
      </c>
      <c r="B145" s="44">
        <v>30001</v>
      </c>
      <c r="C145" s="44" t="s">
        <v>1499</v>
      </c>
      <c r="D145" s="44" t="s">
        <v>1500</v>
      </c>
      <c r="E145" s="44" t="s">
        <v>1501</v>
      </c>
      <c r="F145" s="44" t="s">
        <v>1502</v>
      </c>
      <c r="G145" s="44" t="s">
        <v>1503</v>
      </c>
      <c r="H145" s="44" t="s">
        <v>1504</v>
      </c>
      <c r="I145" s="44" t="s">
        <v>1505</v>
      </c>
      <c r="J145" s="44" t="s">
        <v>1506</v>
      </c>
      <c r="K145" s="44" t="s">
        <v>1507</v>
      </c>
      <c r="L145" s="44" t="s">
        <v>660</v>
      </c>
      <c r="M145" s="44" t="s">
        <v>660</v>
      </c>
      <c r="N145" s="44" t="s">
        <v>660</v>
      </c>
      <c r="O145" s="28" t="s">
        <v>1175</v>
      </c>
      <c r="P145" s="28">
        <v>0</v>
      </c>
    </row>
    <row r="146" spans="1:16" ht="26" x14ac:dyDescent="0.35">
      <c r="A146" s="38" t="str">
        <f t="shared" si="2"/>
        <v>NA</v>
      </c>
      <c r="B146" s="44">
        <v>30002</v>
      </c>
      <c r="C146" s="44" t="s">
        <v>1508</v>
      </c>
      <c r="D146" s="44" t="s">
        <v>1500</v>
      </c>
      <c r="E146" s="44" t="s">
        <v>1501</v>
      </c>
      <c r="F146" s="44" t="s">
        <v>1502</v>
      </c>
      <c r="G146" s="44" t="s">
        <v>1503</v>
      </c>
      <c r="H146" s="44" t="s">
        <v>1504</v>
      </c>
      <c r="I146" s="44" t="s">
        <v>1505</v>
      </c>
      <c r="J146" s="44" t="s">
        <v>1506</v>
      </c>
      <c r="K146" s="44" t="s">
        <v>1507</v>
      </c>
      <c r="L146" s="44" t="s">
        <v>660</v>
      </c>
      <c r="M146" s="44" t="s">
        <v>660</v>
      </c>
      <c r="N146" s="44" t="s">
        <v>660</v>
      </c>
      <c r="O146" s="28" t="s">
        <v>1175</v>
      </c>
      <c r="P146" s="28">
        <v>0</v>
      </c>
    </row>
    <row r="147" spans="1:16" ht="26" x14ac:dyDescent="0.35">
      <c r="A147" s="38" t="str">
        <f t="shared" si="2"/>
        <v>NA</v>
      </c>
      <c r="B147" s="44">
        <v>30003</v>
      </c>
      <c r="C147" s="44" t="s">
        <v>1509</v>
      </c>
      <c r="D147" s="44" t="s">
        <v>1500</v>
      </c>
      <c r="E147" s="44" t="s">
        <v>1501</v>
      </c>
      <c r="F147" s="44" t="s">
        <v>1502</v>
      </c>
      <c r="G147" s="44" t="s">
        <v>1503</v>
      </c>
      <c r="H147" s="44" t="s">
        <v>1504</v>
      </c>
      <c r="I147" s="44" t="s">
        <v>1505</v>
      </c>
      <c r="J147" s="44" t="s">
        <v>1506</v>
      </c>
      <c r="K147" s="44" t="s">
        <v>1507</v>
      </c>
      <c r="L147" s="44" t="s">
        <v>660</v>
      </c>
      <c r="M147" s="44" t="s">
        <v>660</v>
      </c>
      <c r="N147" s="44" t="s">
        <v>660</v>
      </c>
      <c r="O147" s="28" t="s">
        <v>1175</v>
      </c>
      <c r="P147" s="28">
        <v>0</v>
      </c>
    </row>
    <row r="148" spans="1:16" ht="26" x14ac:dyDescent="0.35">
      <c r="A148" s="38" t="str">
        <f t="shared" si="2"/>
        <v>NA</v>
      </c>
      <c r="B148" s="44">
        <v>30004</v>
      </c>
      <c r="C148" s="44" t="s">
        <v>1510</v>
      </c>
      <c r="D148" s="44" t="s">
        <v>1500</v>
      </c>
      <c r="E148" s="44" t="s">
        <v>1501</v>
      </c>
      <c r="F148" s="44" t="s">
        <v>1502</v>
      </c>
      <c r="G148" s="44" t="s">
        <v>1503</v>
      </c>
      <c r="H148" s="44" t="s">
        <v>1504</v>
      </c>
      <c r="I148" s="44" t="s">
        <v>1505</v>
      </c>
      <c r="J148" s="44" t="s">
        <v>1506</v>
      </c>
      <c r="K148" s="44" t="s">
        <v>1507</v>
      </c>
      <c r="L148" s="44" t="s">
        <v>660</v>
      </c>
      <c r="M148" s="44" t="s">
        <v>660</v>
      </c>
      <c r="N148" s="44" t="s">
        <v>660</v>
      </c>
      <c r="O148" s="28" t="s">
        <v>1175</v>
      </c>
      <c r="P148" s="28">
        <v>0</v>
      </c>
    </row>
    <row r="149" spans="1:16" ht="26" x14ac:dyDescent="0.35">
      <c r="A149" s="38" t="str">
        <f t="shared" si="2"/>
        <v>NA</v>
      </c>
      <c r="B149" s="44">
        <v>30005</v>
      </c>
      <c r="C149" s="44" t="s">
        <v>1511</v>
      </c>
      <c r="D149" s="44" t="s">
        <v>1500</v>
      </c>
      <c r="E149" s="44" t="s">
        <v>1501</v>
      </c>
      <c r="F149" s="44" t="s">
        <v>1502</v>
      </c>
      <c r="G149" s="44" t="s">
        <v>1503</v>
      </c>
      <c r="H149" s="44" t="s">
        <v>1504</v>
      </c>
      <c r="I149" s="44" t="s">
        <v>1505</v>
      </c>
      <c r="J149" s="44" t="s">
        <v>1506</v>
      </c>
      <c r="K149" s="44" t="s">
        <v>1507</v>
      </c>
      <c r="L149" s="44" t="s">
        <v>660</v>
      </c>
      <c r="M149" s="44" t="s">
        <v>660</v>
      </c>
      <c r="N149" s="44" t="s">
        <v>660</v>
      </c>
      <c r="O149" s="28" t="s">
        <v>1175</v>
      </c>
      <c r="P149" s="28">
        <v>0</v>
      </c>
    </row>
    <row r="150" spans="1:16" ht="26" x14ac:dyDescent="0.35">
      <c r="A150" s="38" t="str">
        <f t="shared" si="2"/>
        <v>NA</v>
      </c>
      <c r="B150" s="44">
        <v>30006</v>
      </c>
      <c r="C150" s="44" t="s">
        <v>1512</v>
      </c>
      <c r="D150" s="44" t="s">
        <v>1500</v>
      </c>
      <c r="E150" s="44" t="s">
        <v>1501</v>
      </c>
      <c r="F150" s="44" t="s">
        <v>1502</v>
      </c>
      <c r="G150" s="44" t="s">
        <v>1503</v>
      </c>
      <c r="H150" s="44" t="s">
        <v>1504</v>
      </c>
      <c r="I150" s="44" t="s">
        <v>1505</v>
      </c>
      <c r="J150" s="44" t="s">
        <v>1506</v>
      </c>
      <c r="K150" s="44" t="s">
        <v>1507</v>
      </c>
      <c r="L150" s="44" t="s">
        <v>660</v>
      </c>
      <c r="M150" s="44" t="s">
        <v>660</v>
      </c>
      <c r="N150" s="44" t="s">
        <v>660</v>
      </c>
      <c r="O150" s="28" t="s">
        <v>1175</v>
      </c>
      <c r="P150" s="28">
        <v>0</v>
      </c>
    </row>
    <row r="151" spans="1:16" ht="26" x14ac:dyDescent="0.35">
      <c r="A151" s="38" t="str">
        <f t="shared" si="2"/>
        <v>NA</v>
      </c>
      <c r="B151" s="44">
        <v>30007</v>
      </c>
      <c r="C151" s="44" t="s">
        <v>1513</v>
      </c>
      <c r="D151" s="44" t="s">
        <v>1500</v>
      </c>
      <c r="E151" s="44" t="s">
        <v>1501</v>
      </c>
      <c r="F151" s="44" t="s">
        <v>1502</v>
      </c>
      <c r="G151" s="44" t="s">
        <v>1503</v>
      </c>
      <c r="H151" s="44" t="s">
        <v>1504</v>
      </c>
      <c r="I151" s="44" t="s">
        <v>1505</v>
      </c>
      <c r="J151" s="44" t="s">
        <v>1506</v>
      </c>
      <c r="K151" s="44" t="s">
        <v>1507</v>
      </c>
      <c r="L151" s="44" t="s">
        <v>660</v>
      </c>
      <c r="M151" s="44" t="s">
        <v>660</v>
      </c>
      <c r="N151" s="44" t="s">
        <v>660</v>
      </c>
      <c r="O151" s="28" t="s">
        <v>1175</v>
      </c>
      <c r="P151" s="28">
        <v>0</v>
      </c>
    </row>
    <row r="152" spans="1:16" ht="26" x14ac:dyDescent="0.35">
      <c r="A152" s="38" t="str">
        <f t="shared" si="2"/>
        <v>NA</v>
      </c>
      <c r="B152" s="44">
        <v>30008</v>
      </c>
      <c r="C152" s="44" t="s">
        <v>1514</v>
      </c>
      <c r="D152" s="44" t="s">
        <v>1500</v>
      </c>
      <c r="E152" s="44" t="s">
        <v>1501</v>
      </c>
      <c r="F152" s="44" t="s">
        <v>1502</v>
      </c>
      <c r="G152" s="44" t="s">
        <v>1503</v>
      </c>
      <c r="H152" s="44" t="s">
        <v>1504</v>
      </c>
      <c r="I152" s="44" t="s">
        <v>1505</v>
      </c>
      <c r="J152" s="44" t="s">
        <v>1506</v>
      </c>
      <c r="K152" s="44" t="s">
        <v>1507</v>
      </c>
      <c r="L152" s="44" t="s">
        <v>660</v>
      </c>
      <c r="M152" s="44" t="s">
        <v>660</v>
      </c>
      <c r="N152" s="44" t="s">
        <v>660</v>
      </c>
      <c r="O152" s="28" t="s">
        <v>1175</v>
      </c>
      <c r="P152" s="28">
        <v>0</v>
      </c>
    </row>
    <row r="153" spans="1:16" ht="26" x14ac:dyDescent="0.35">
      <c r="A153" s="38" t="str">
        <f t="shared" si="2"/>
        <v>NA</v>
      </c>
      <c r="B153" s="44">
        <v>30009</v>
      </c>
      <c r="C153" s="44" t="s">
        <v>1515</v>
      </c>
      <c r="D153" s="44" t="s">
        <v>1500</v>
      </c>
      <c r="E153" s="44" t="s">
        <v>1501</v>
      </c>
      <c r="F153" s="44" t="s">
        <v>1502</v>
      </c>
      <c r="G153" s="44" t="s">
        <v>1503</v>
      </c>
      <c r="H153" s="44" t="s">
        <v>1504</v>
      </c>
      <c r="I153" s="44" t="s">
        <v>1505</v>
      </c>
      <c r="J153" s="44" t="s">
        <v>1506</v>
      </c>
      <c r="K153" s="44" t="s">
        <v>1507</v>
      </c>
      <c r="L153" s="44" t="s">
        <v>660</v>
      </c>
      <c r="M153" s="44" t="s">
        <v>660</v>
      </c>
      <c r="N153" s="44" t="s">
        <v>660</v>
      </c>
      <c r="O153" s="28" t="s">
        <v>1175</v>
      </c>
      <c r="P153" s="28">
        <v>0</v>
      </c>
    </row>
    <row r="154" spans="1:16" ht="26" x14ac:dyDescent="0.35">
      <c r="A154" s="38" t="str">
        <f t="shared" si="2"/>
        <v>NA</v>
      </c>
      <c r="B154" s="44">
        <v>30010</v>
      </c>
      <c r="C154" s="44" t="s">
        <v>1516</v>
      </c>
      <c r="D154" s="44" t="s">
        <v>1500</v>
      </c>
      <c r="E154" s="44" t="s">
        <v>1501</v>
      </c>
      <c r="F154" s="44" t="s">
        <v>1502</v>
      </c>
      <c r="G154" s="44" t="s">
        <v>1503</v>
      </c>
      <c r="H154" s="44" t="s">
        <v>1504</v>
      </c>
      <c r="I154" s="44" t="s">
        <v>1505</v>
      </c>
      <c r="J154" s="44" t="s">
        <v>1506</v>
      </c>
      <c r="K154" s="44" t="s">
        <v>1507</v>
      </c>
      <c r="L154" s="44" t="s">
        <v>660</v>
      </c>
      <c r="M154" s="44" t="s">
        <v>660</v>
      </c>
      <c r="N154" s="44" t="s">
        <v>660</v>
      </c>
      <c r="O154" s="28" t="s">
        <v>1175</v>
      </c>
      <c r="P154" s="28">
        <v>0</v>
      </c>
    </row>
    <row r="155" spans="1:16" ht="26" x14ac:dyDescent="0.35">
      <c r="A155" s="38" t="str">
        <f t="shared" si="2"/>
        <v>NA</v>
      </c>
      <c r="B155" s="44">
        <v>30011</v>
      </c>
      <c r="C155" s="44" t="s">
        <v>1517</v>
      </c>
      <c r="D155" s="44" t="s">
        <v>1500</v>
      </c>
      <c r="E155" s="44" t="s">
        <v>1501</v>
      </c>
      <c r="F155" s="44" t="s">
        <v>1502</v>
      </c>
      <c r="G155" s="44" t="s">
        <v>1503</v>
      </c>
      <c r="H155" s="44" t="s">
        <v>1504</v>
      </c>
      <c r="I155" s="44" t="s">
        <v>1505</v>
      </c>
      <c r="J155" s="44" t="s">
        <v>1506</v>
      </c>
      <c r="K155" s="44" t="s">
        <v>1507</v>
      </c>
      <c r="L155" s="44" t="s">
        <v>660</v>
      </c>
      <c r="M155" s="44" t="s">
        <v>660</v>
      </c>
      <c r="N155" s="44" t="s">
        <v>660</v>
      </c>
      <c r="O155" s="28" t="s">
        <v>1175</v>
      </c>
      <c r="P155" s="28">
        <v>0</v>
      </c>
    </row>
    <row r="156" spans="1:16" ht="26" x14ac:dyDescent="0.35">
      <c r="A156" s="38" t="str">
        <f t="shared" si="2"/>
        <v>NA</v>
      </c>
      <c r="B156" s="44">
        <v>30013</v>
      </c>
      <c r="C156" s="44" t="s">
        <v>1518</v>
      </c>
      <c r="D156" s="44" t="s">
        <v>1500</v>
      </c>
      <c r="E156" s="44" t="s">
        <v>1501</v>
      </c>
      <c r="F156" s="44" t="s">
        <v>1502</v>
      </c>
      <c r="G156" s="44" t="s">
        <v>1503</v>
      </c>
      <c r="H156" s="44" t="s">
        <v>1504</v>
      </c>
      <c r="I156" s="44" t="s">
        <v>1505</v>
      </c>
      <c r="J156" s="44" t="s">
        <v>1506</v>
      </c>
      <c r="K156" s="44" t="s">
        <v>1507</v>
      </c>
      <c r="L156" s="44" t="s">
        <v>660</v>
      </c>
      <c r="M156" s="44" t="s">
        <v>660</v>
      </c>
      <c r="N156" s="44" t="s">
        <v>660</v>
      </c>
      <c r="O156" s="28" t="s">
        <v>1175</v>
      </c>
      <c r="P156" s="28">
        <v>0</v>
      </c>
    </row>
    <row r="157" spans="1:16" ht="26" x14ac:dyDescent="0.35">
      <c r="A157" s="38" t="str">
        <f t="shared" si="2"/>
        <v>NA</v>
      </c>
      <c r="B157" s="44">
        <v>30014</v>
      </c>
      <c r="C157" s="44" t="s">
        <v>1519</v>
      </c>
      <c r="D157" s="44" t="s">
        <v>1500</v>
      </c>
      <c r="E157" s="44" t="s">
        <v>1501</v>
      </c>
      <c r="F157" s="44" t="s">
        <v>1502</v>
      </c>
      <c r="G157" s="44" t="s">
        <v>1503</v>
      </c>
      <c r="H157" s="44" t="s">
        <v>1504</v>
      </c>
      <c r="I157" s="44" t="s">
        <v>1505</v>
      </c>
      <c r="J157" s="44" t="s">
        <v>1506</v>
      </c>
      <c r="K157" s="44" t="s">
        <v>1507</v>
      </c>
      <c r="L157" s="44" t="s">
        <v>660</v>
      </c>
      <c r="M157" s="44" t="s">
        <v>660</v>
      </c>
      <c r="N157" s="44" t="s">
        <v>660</v>
      </c>
      <c r="O157" s="28" t="s">
        <v>1175</v>
      </c>
      <c r="P157" s="28">
        <v>0</v>
      </c>
    </row>
    <row r="158" spans="1:16" ht="26" x14ac:dyDescent="0.35">
      <c r="A158" s="38" t="str">
        <f t="shared" si="2"/>
        <v>NA</v>
      </c>
      <c r="B158" s="44">
        <v>30015</v>
      </c>
      <c r="C158" s="44" t="s">
        <v>1520</v>
      </c>
      <c r="D158" s="44" t="s">
        <v>1500</v>
      </c>
      <c r="E158" s="44" t="s">
        <v>1501</v>
      </c>
      <c r="F158" s="44" t="s">
        <v>1502</v>
      </c>
      <c r="G158" s="44" t="s">
        <v>1503</v>
      </c>
      <c r="H158" s="44" t="s">
        <v>1504</v>
      </c>
      <c r="I158" s="44" t="s">
        <v>1505</v>
      </c>
      <c r="J158" s="44" t="s">
        <v>1506</v>
      </c>
      <c r="K158" s="44" t="s">
        <v>1507</v>
      </c>
      <c r="L158" s="44" t="s">
        <v>660</v>
      </c>
      <c r="M158" s="44" t="s">
        <v>660</v>
      </c>
      <c r="N158" s="44" t="s">
        <v>660</v>
      </c>
      <c r="O158" s="28" t="s">
        <v>1175</v>
      </c>
      <c r="P158" s="28">
        <v>0</v>
      </c>
    </row>
    <row r="159" spans="1:16" ht="26" x14ac:dyDescent="0.35">
      <c r="A159" s="38" t="str">
        <f t="shared" si="2"/>
        <v>NA</v>
      </c>
      <c r="B159" s="44">
        <v>30016</v>
      </c>
      <c r="C159" s="44" t="s">
        <v>1521</v>
      </c>
      <c r="D159" s="44" t="s">
        <v>1500</v>
      </c>
      <c r="E159" s="44" t="s">
        <v>1501</v>
      </c>
      <c r="F159" s="44" t="s">
        <v>1502</v>
      </c>
      <c r="G159" s="44" t="s">
        <v>1503</v>
      </c>
      <c r="H159" s="44" t="s">
        <v>1504</v>
      </c>
      <c r="I159" s="44" t="s">
        <v>1505</v>
      </c>
      <c r="J159" s="44" t="s">
        <v>1506</v>
      </c>
      <c r="K159" s="44" t="s">
        <v>1507</v>
      </c>
      <c r="L159" s="44" t="s">
        <v>660</v>
      </c>
      <c r="M159" s="44" t="s">
        <v>660</v>
      </c>
      <c r="N159" s="44" t="s">
        <v>660</v>
      </c>
      <c r="O159" s="28" t="s">
        <v>1175</v>
      </c>
      <c r="P159" s="28">
        <v>0</v>
      </c>
    </row>
    <row r="160" spans="1:16" ht="26" x14ac:dyDescent="0.35">
      <c r="A160" s="38" t="str">
        <f t="shared" si="2"/>
        <v>NA</v>
      </c>
      <c r="B160" s="44">
        <v>30100</v>
      </c>
      <c r="C160" s="44" t="s">
        <v>1522</v>
      </c>
      <c r="D160" s="44" t="s">
        <v>1500</v>
      </c>
      <c r="E160" s="44" t="s">
        <v>1501</v>
      </c>
      <c r="F160" s="44" t="s">
        <v>1502</v>
      </c>
      <c r="G160" s="44" t="s">
        <v>1503</v>
      </c>
      <c r="H160" s="44" t="s">
        <v>1504</v>
      </c>
      <c r="I160" s="44" t="s">
        <v>1505</v>
      </c>
      <c r="J160" s="44" t="s">
        <v>1506</v>
      </c>
      <c r="K160" s="44" t="s">
        <v>1507</v>
      </c>
      <c r="L160" s="44" t="s">
        <v>660</v>
      </c>
      <c r="M160" s="44" t="s">
        <v>660</v>
      </c>
      <c r="N160" s="44" t="s">
        <v>660</v>
      </c>
      <c r="O160" s="28" t="s">
        <v>1175</v>
      </c>
      <c r="P160" s="28">
        <v>0</v>
      </c>
    </row>
    <row r="161" spans="1:16" ht="26" x14ac:dyDescent="0.35">
      <c r="A161" s="38" t="str">
        <f t="shared" si="2"/>
        <v>NA</v>
      </c>
      <c r="B161" s="44">
        <v>31001</v>
      </c>
      <c r="C161" s="44" t="s">
        <v>1523</v>
      </c>
      <c r="D161" s="44" t="s">
        <v>1500</v>
      </c>
      <c r="E161" s="44" t="s">
        <v>1501</v>
      </c>
      <c r="F161" s="44" t="s">
        <v>1524</v>
      </c>
      <c r="G161" s="44" t="s">
        <v>1525</v>
      </c>
      <c r="H161" s="44" t="s">
        <v>1504</v>
      </c>
      <c r="I161" s="44" t="s">
        <v>1505</v>
      </c>
      <c r="J161" s="44" t="s">
        <v>1506</v>
      </c>
      <c r="K161" s="44" t="s">
        <v>1507</v>
      </c>
      <c r="L161" s="44" t="s">
        <v>660</v>
      </c>
      <c r="M161" s="44" t="s">
        <v>660</v>
      </c>
      <c r="N161" s="44" t="s">
        <v>660</v>
      </c>
      <c r="O161" s="28" t="s">
        <v>1175</v>
      </c>
      <c r="P161" s="28">
        <v>0</v>
      </c>
    </row>
    <row r="162" spans="1:16" ht="26" x14ac:dyDescent="0.35">
      <c r="A162" s="38" t="str">
        <f t="shared" si="2"/>
        <v>NA</v>
      </c>
      <c r="B162" s="44">
        <v>31002</v>
      </c>
      <c r="C162" s="44" t="s">
        <v>1526</v>
      </c>
      <c r="D162" s="44" t="s">
        <v>1500</v>
      </c>
      <c r="E162" s="44" t="s">
        <v>1501</v>
      </c>
      <c r="F162" s="44" t="s">
        <v>1524</v>
      </c>
      <c r="G162" s="44" t="s">
        <v>1525</v>
      </c>
      <c r="H162" s="44" t="s">
        <v>1504</v>
      </c>
      <c r="I162" s="44" t="s">
        <v>1505</v>
      </c>
      <c r="J162" s="44" t="s">
        <v>1506</v>
      </c>
      <c r="K162" s="44" t="s">
        <v>1507</v>
      </c>
      <c r="L162" s="44" t="s">
        <v>660</v>
      </c>
      <c r="M162" s="44" t="s">
        <v>660</v>
      </c>
      <c r="N162" s="44" t="s">
        <v>660</v>
      </c>
      <c r="O162" s="28" t="s">
        <v>1175</v>
      </c>
      <c r="P162" s="28">
        <v>0</v>
      </c>
    </row>
    <row r="163" spans="1:16" ht="26" x14ac:dyDescent="0.35">
      <c r="A163" s="38" t="str">
        <f t="shared" si="2"/>
        <v>NA</v>
      </c>
      <c r="B163" s="44">
        <v>31003</v>
      </c>
      <c r="C163" s="44" t="s">
        <v>1527</v>
      </c>
      <c r="D163" s="44" t="s">
        <v>1500</v>
      </c>
      <c r="E163" s="44" t="s">
        <v>1501</v>
      </c>
      <c r="F163" s="44" t="s">
        <v>1524</v>
      </c>
      <c r="G163" s="44" t="s">
        <v>1525</v>
      </c>
      <c r="H163" s="44" t="s">
        <v>1504</v>
      </c>
      <c r="I163" s="44" t="s">
        <v>1505</v>
      </c>
      <c r="J163" s="44" t="s">
        <v>1506</v>
      </c>
      <c r="K163" s="44" t="s">
        <v>1507</v>
      </c>
      <c r="L163" s="44" t="s">
        <v>660</v>
      </c>
      <c r="M163" s="44" t="s">
        <v>660</v>
      </c>
      <c r="N163" s="44" t="s">
        <v>660</v>
      </c>
      <c r="O163" s="28" t="s">
        <v>1175</v>
      </c>
      <c r="P163" s="28">
        <v>0</v>
      </c>
    </row>
    <row r="164" spans="1:16" ht="26" x14ac:dyDescent="0.35">
      <c r="A164" s="38" t="str">
        <f t="shared" si="2"/>
        <v>NA</v>
      </c>
      <c r="B164" s="44">
        <v>31004</v>
      </c>
      <c r="C164" s="44" t="s">
        <v>1528</v>
      </c>
      <c r="D164" s="44" t="s">
        <v>1500</v>
      </c>
      <c r="E164" s="44" t="s">
        <v>1501</v>
      </c>
      <c r="F164" s="44" t="s">
        <v>1524</v>
      </c>
      <c r="G164" s="44" t="s">
        <v>1525</v>
      </c>
      <c r="H164" s="44" t="s">
        <v>1504</v>
      </c>
      <c r="I164" s="44" t="s">
        <v>1505</v>
      </c>
      <c r="J164" s="44" t="s">
        <v>1506</v>
      </c>
      <c r="K164" s="44" t="s">
        <v>1507</v>
      </c>
      <c r="L164" s="44" t="s">
        <v>660</v>
      </c>
      <c r="M164" s="44" t="s">
        <v>660</v>
      </c>
      <c r="N164" s="44" t="s">
        <v>660</v>
      </c>
      <c r="O164" s="28" t="s">
        <v>1175</v>
      </c>
      <c r="P164" s="28">
        <v>0</v>
      </c>
    </row>
    <row r="165" spans="1:16" ht="26" x14ac:dyDescent="0.35">
      <c r="A165" s="38" t="str">
        <f t="shared" si="2"/>
        <v>NA</v>
      </c>
      <c r="B165" s="44">
        <v>31005</v>
      </c>
      <c r="C165" s="44" t="s">
        <v>1529</v>
      </c>
      <c r="D165" s="44" t="s">
        <v>1500</v>
      </c>
      <c r="E165" s="44" t="s">
        <v>1501</v>
      </c>
      <c r="F165" s="44" t="s">
        <v>1524</v>
      </c>
      <c r="G165" s="44" t="s">
        <v>1525</v>
      </c>
      <c r="H165" s="44" t="s">
        <v>1504</v>
      </c>
      <c r="I165" s="44" t="s">
        <v>1505</v>
      </c>
      <c r="J165" s="44" t="s">
        <v>1506</v>
      </c>
      <c r="K165" s="44" t="s">
        <v>1507</v>
      </c>
      <c r="L165" s="44" t="s">
        <v>660</v>
      </c>
      <c r="M165" s="44" t="s">
        <v>660</v>
      </c>
      <c r="N165" s="44" t="s">
        <v>660</v>
      </c>
      <c r="O165" s="28" t="s">
        <v>1175</v>
      </c>
      <c r="P165" s="28">
        <v>0</v>
      </c>
    </row>
    <row r="166" spans="1:16" ht="26" x14ac:dyDescent="0.35">
      <c r="A166" s="38" t="str">
        <f t="shared" si="2"/>
        <v>NA</v>
      </c>
      <c r="B166" s="44">
        <v>31006</v>
      </c>
      <c r="C166" s="44" t="s">
        <v>1530</v>
      </c>
      <c r="D166" s="44" t="s">
        <v>1500</v>
      </c>
      <c r="E166" s="44" t="s">
        <v>1501</v>
      </c>
      <c r="F166" s="44" t="s">
        <v>1524</v>
      </c>
      <c r="G166" s="44" t="s">
        <v>1525</v>
      </c>
      <c r="H166" s="44" t="s">
        <v>1504</v>
      </c>
      <c r="I166" s="44" t="s">
        <v>1505</v>
      </c>
      <c r="J166" s="44" t="s">
        <v>1506</v>
      </c>
      <c r="K166" s="44" t="s">
        <v>1507</v>
      </c>
      <c r="L166" s="44" t="s">
        <v>660</v>
      </c>
      <c r="M166" s="44" t="s">
        <v>660</v>
      </c>
      <c r="N166" s="44" t="s">
        <v>660</v>
      </c>
      <c r="O166" s="28" t="s">
        <v>1175</v>
      </c>
      <c r="P166" s="28">
        <v>0</v>
      </c>
    </row>
    <row r="167" spans="1:16" ht="26" x14ac:dyDescent="0.35">
      <c r="A167" s="38" t="str">
        <f t="shared" si="2"/>
        <v>NA</v>
      </c>
      <c r="B167" s="44">
        <v>31007</v>
      </c>
      <c r="C167" s="44" t="s">
        <v>1531</v>
      </c>
      <c r="D167" s="44" t="s">
        <v>1500</v>
      </c>
      <c r="E167" s="44" t="s">
        <v>1501</v>
      </c>
      <c r="F167" s="44" t="s">
        <v>1524</v>
      </c>
      <c r="G167" s="44" t="s">
        <v>1525</v>
      </c>
      <c r="H167" s="44" t="s">
        <v>1504</v>
      </c>
      <c r="I167" s="44" t="s">
        <v>1505</v>
      </c>
      <c r="J167" s="44" t="s">
        <v>1506</v>
      </c>
      <c r="K167" s="44" t="s">
        <v>1507</v>
      </c>
      <c r="L167" s="44" t="s">
        <v>660</v>
      </c>
      <c r="M167" s="44" t="s">
        <v>660</v>
      </c>
      <c r="N167" s="44" t="s">
        <v>660</v>
      </c>
      <c r="O167" s="28" t="s">
        <v>1175</v>
      </c>
      <c r="P167" s="28">
        <v>0</v>
      </c>
    </row>
    <row r="168" spans="1:16" ht="26" x14ac:dyDescent="0.35">
      <c r="A168" s="38" t="str">
        <f t="shared" si="2"/>
        <v>NA</v>
      </c>
      <c r="B168" s="44">
        <v>31008</v>
      </c>
      <c r="C168" s="44" t="s">
        <v>1532</v>
      </c>
      <c r="D168" s="44" t="s">
        <v>1500</v>
      </c>
      <c r="E168" s="44" t="s">
        <v>1501</v>
      </c>
      <c r="F168" s="44" t="s">
        <v>1524</v>
      </c>
      <c r="G168" s="44" t="s">
        <v>1525</v>
      </c>
      <c r="H168" s="44" t="s">
        <v>1504</v>
      </c>
      <c r="I168" s="44" t="s">
        <v>1505</v>
      </c>
      <c r="J168" s="44" t="s">
        <v>1506</v>
      </c>
      <c r="K168" s="44" t="s">
        <v>1507</v>
      </c>
      <c r="L168" s="44" t="s">
        <v>660</v>
      </c>
      <c r="M168" s="44" t="s">
        <v>660</v>
      </c>
      <c r="N168" s="44" t="s">
        <v>660</v>
      </c>
      <c r="O168" s="28" t="s">
        <v>1175</v>
      </c>
      <c r="P168" s="28">
        <v>0</v>
      </c>
    </row>
    <row r="169" spans="1:16" ht="26" x14ac:dyDescent="0.35">
      <c r="A169" s="38" t="str">
        <f t="shared" si="2"/>
        <v>NA</v>
      </c>
      <c r="B169" s="44">
        <v>31009</v>
      </c>
      <c r="C169" s="44" t="s">
        <v>1533</v>
      </c>
      <c r="D169" s="44" t="s">
        <v>1500</v>
      </c>
      <c r="E169" s="44" t="s">
        <v>1501</v>
      </c>
      <c r="F169" s="44" t="s">
        <v>1524</v>
      </c>
      <c r="G169" s="44" t="s">
        <v>1525</v>
      </c>
      <c r="H169" s="44" t="s">
        <v>1504</v>
      </c>
      <c r="I169" s="44" t="s">
        <v>1505</v>
      </c>
      <c r="J169" s="44" t="s">
        <v>1506</v>
      </c>
      <c r="K169" s="44" t="s">
        <v>1507</v>
      </c>
      <c r="L169" s="44" t="s">
        <v>660</v>
      </c>
      <c r="M169" s="44" t="s">
        <v>660</v>
      </c>
      <c r="N169" s="44" t="s">
        <v>660</v>
      </c>
      <c r="O169" s="28" t="s">
        <v>1175</v>
      </c>
      <c r="P169" s="28">
        <v>0</v>
      </c>
    </row>
    <row r="170" spans="1:16" ht="26" x14ac:dyDescent="0.35">
      <c r="A170" s="38" t="str">
        <f t="shared" si="2"/>
        <v>NA</v>
      </c>
      <c r="B170" s="44">
        <v>31010</v>
      </c>
      <c r="C170" s="44" t="s">
        <v>1534</v>
      </c>
      <c r="D170" s="44" t="s">
        <v>1500</v>
      </c>
      <c r="E170" s="44" t="s">
        <v>1501</v>
      </c>
      <c r="F170" s="44" t="s">
        <v>1524</v>
      </c>
      <c r="G170" s="44" t="s">
        <v>1525</v>
      </c>
      <c r="H170" s="44" t="s">
        <v>1504</v>
      </c>
      <c r="I170" s="44" t="s">
        <v>1505</v>
      </c>
      <c r="J170" s="44" t="s">
        <v>1506</v>
      </c>
      <c r="K170" s="44" t="s">
        <v>1507</v>
      </c>
      <c r="L170" s="44" t="s">
        <v>660</v>
      </c>
      <c r="M170" s="44" t="s">
        <v>660</v>
      </c>
      <c r="N170" s="44" t="s">
        <v>660</v>
      </c>
      <c r="O170" s="28" t="s">
        <v>1175</v>
      </c>
      <c r="P170" s="28">
        <v>0</v>
      </c>
    </row>
    <row r="171" spans="1:16" ht="26" x14ac:dyDescent="0.35">
      <c r="A171" s="38" t="str">
        <f t="shared" si="2"/>
        <v>NA</v>
      </c>
      <c r="B171" s="44">
        <v>31011</v>
      </c>
      <c r="C171" s="44" t="s">
        <v>1535</v>
      </c>
      <c r="D171" s="44" t="s">
        <v>1500</v>
      </c>
      <c r="E171" s="44" t="s">
        <v>1501</v>
      </c>
      <c r="F171" s="44" t="s">
        <v>1524</v>
      </c>
      <c r="G171" s="44" t="s">
        <v>1525</v>
      </c>
      <c r="H171" s="44" t="s">
        <v>1504</v>
      </c>
      <c r="I171" s="44" t="s">
        <v>1505</v>
      </c>
      <c r="J171" s="44" t="s">
        <v>1506</v>
      </c>
      <c r="K171" s="44" t="s">
        <v>1507</v>
      </c>
      <c r="L171" s="44" t="s">
        <v>660</v>
      </c>
      <c r="M171" s="44" t="s">
        <v>660</v>
      </c>
      <c r="N171" s="44" t="s">
        <v>660</v>
      </c>
      <c r="O171" s="28" t="s">
        <v>1175</v>
      </c>
      <c r="P171" s="28">
        <v>0</v>
      </c>
    </row>
    <row r="172" spans="1:16" ht="26" x14ac:dyDescent="0.35">
      <c r="A172" s="38" t="str">
        <f t="shared" si="2"/>
        <v>NA</v>
      </c>
      <c r="B172" s="44">
        <v>31013</v>
      </c>
      <c r="C172" s="44" t="s">
        <v>1536</v>
      </c>
      <c r="D172" s="44" t="s">
        <v>1500</v>
      </c>
      <c r="E172" s="44" t="s">
        <v>1501</v>
      </c>
      <c r="F172" s="44" t="s">
        <v>1524</v>
      </c>
      <c r="G172" s="44" t="s">
        <v>1525</v>
      </c>
      <c r="H172" s="44" t="s">
        <v>1504</v>
      </c>
      <c r="I172" s="44" t="s">
        <v>1505</v>
      </c>
      <c r="J172" s="44" t="s">
        <v>1506</v>
      </c>
      <c r="K172" s="44" t="s">
        <v>1507</v>
      </c>
      <c r="L172" s="44" t="s">
        <v>660</v>
      </c>
      <c r="M172" s="44" t="s">
        <v>660</v>
      </c>
      <c r="N172" s="44" t="s">
        <v>660</v>
      </c>
      <c r="O172" s="28" t="s">
        <v>1175</v>
      </c>
      <c r="P172" s="28">
        <v>0</v>
      </c>
    </row>
    <row r="173" spans="1:16" ht="26" x14ac:dyDescent="0.35">
      <c r="A173" s="38" t="str">
        <f t="shared" si="2"/>
        <v>NA</v>
      </c>
      <c r="B173" s="44">
        <v>31014</v>
      </c>
      <c r="C173" s="44" t="s">
        <v>1537</v>
      </c>
      <c r="D173" s="44" t="s">
        <v>1500</v>
      </c>
      <c r="E173" s="44" t="s">
        <v>1501</v>
      </c>
      <c r="F173" s="44" t="s">
        <v>1524</v>
      </c>
      <c r="G173" s="44" t="s">
        <v>1525</v>
      </c>
      <c r="H173" s="44" t="s">
        <v>1504</v>
      </c>
      <c r="I173" s="44" t="s">
        <v>1505</v>
      </c>
      <c r="J173" s="44" t="s">
        <v>1506</v>
      </c>
      <c r="K173" s="44" t="s">
        <v>1507</v>
      </c>
      <c r="L173" s="44" t="s">
        <v>660</v>
      </c>
      <c r="M173" s="44" t="s">
        <v>660</v>
      </c>
      <c r="N173" s="44" t="s">
        <v>660</v>
      </c>
      <c r="O173" s="28" t="s">
        <v>1175</v>
      </c>
      <c r="P173" s="28">
        <v>0</v>
      </c>
    </row>
    <row r="174" spans="1:16" ht="26" x14ac:dyDescent="0.35">
      <c r="A174" s="38" t="str">
        <f t="shared" si="2"/>
        <v>NA</v>
      </c>
      <c r="B174" s="44">
        <v>31015</v>
      </c>
      <c r="C174" s="44" t="s">
        <v>1538</v>
      </c>
      <c r="D174" s="44" t="s">
        <v>1500</v>
      </c>
      <c r="E174" s="44" t="s">
        <v>1501</v>
      </c>
      <c r="F174" s="44" t="s">
        <v>1524</v>
      </c>
      <c r="G174" s="44" t="s">
        <v>1525</v>
      </c>
      <c r="H174" s="44" t="s">
        <v>1504</v>
      </c>
      <c r="I174" s="44" t="s">
        <v>1505</v>
      </c>
      <c r="J174" s="44" t="s">
        <v>1506</v>
      </c>
      <c r="K174" s="44" t="s">
        <v>1507</v>
      </c>
      <c r="L174" s="44" t="s">
        <v>660</v>
      </c>
      <c r="M174" s="44" t="s">
        <v>660</v>
      </c>
      <c r="N174" s="44" t="s">
        <v>660</v>
      </c>
      <c r="O174" s="28" t="s">
        <v>1175</v>
      </c>
      <c r="P174" s="28">
        <v>0</v>
      </c>
    </row>
    <row r="175" spans="1:16" ht="26" x14ac:dyDescent="0.35">
      <c r="A175" s="38" t="str">
        <f t="shared" si="2"/>
        <v>NA</v>
      </c>
      <c r="B175" s="44">
        <v>31016</v>
      </c>
      <c r="C175" s="44" t="s">
        <v>1539</v>
      </c>
      <c r="D175" s="44" t="s">
        <v>1500</v>
      </c>
      <c r="E175" s="44" t="s">
        <v>1501</v>
      </c>
      <c r="F175" s="44" t="s">
        <v>1524</v>
      </c>
      <c r="G175" s="44" t="s">
        <v>1525</v>
      </c>
      <c r="H175" s="44" t="s">
        <v>1504</v>
      </c>
      <c r="I175" s="44" t="s">
        <v>1505</v>
      </c>
      <c r="J175" s="44" t="s">
        <v>1506</v>
      </c>
      <c r="K175" s="44" t="s">
        <v>1507</v>
      </c>
      <c r="L175" s="44" t="s">
        <v>660</v>
      </c>
      <c r="M175" s="44" t="s">
        <v>660</v>
      </c>
      <c r="N175" s="44" t="s">
        <v>660</v>
      </c>
      <c r="O175" s="28" t="s">
        <v>1175</v>
      </c>
      <c r="P175" s="28">
        <v>0</v>
      </c>
    </row>
    <row r="176" spans="1:16" ht="26" x14ac:dyDescent="0.35">
      <c r="A176" s="38" t="str">
        <f t="shared" si="2"/>
        <v>NA</v>
      </c>
      <c r="B176" s="44">
        <v>31100</v>
      </c>
      <c r="C176" s="44" t="s">
        <v>1540</v>
      </c>
      <c r="D176" s="44" t="s">
        <v>1500</v>
      </c>
      <c r="E176" s="44" t="s">
        <v>1501</v>
      </c>
      <c r="F176" s="44" t="s">
        <v>1524</v>
      </c>
      <c r="G176" s="44" t="s">
        <v>1525</v>
      </c>
      <c r="H176" s="44" t="s">
        <v>1504</v>
      </c>
      <c r="I176" s="44" t="s">
        <v>1505</v>
      </c>
      <c r="J176" s="44" t="s">
        <v>1506</v>
      </c>
      <c r="K176" s="44" t="s">
        <v>1507</v>
      </c>
      <c r="L176" s="44" t="s">
        <v>660</v>
      </c>
      <c r="M176" s="44" t="s">
        <v>660</v>
      </c>
      <c r="N176" s="44" t="s">
        <v>660</v>
      </c>
      <c r="O176" s="28" t="s">
        <v>1175</v>
      </c>
      <c r="P176" s="28">
        <v>0</v>
      </c>
    </row>
    <row r="177" spans="1:16" x14ac:dyDescent="0.35">
      <c r="A177" s="38" t="str">
        <f t="shared" si="2"/>
        <v>B8055</v>
      </c>
      <c r="B177" s="44">
        <v>35002</v>
      </c>
      <c r="C177" s="44" t="s">
        <v>1541</v>
      </c>
      <c r="D177" s="44" t="s">
        <v>1542</v>
      </c>
      <c r="E177" s="44" t="s">
        <v>1543</v>
      </c>
      <c r="F177" s="44" t="s">
        <v>1544</v>
      </c>
      <c r="G177" s="44" t="s">
        <v>1545</v>
      </c>
      <c r="H177" s="44" t="s">
        <v>1504</v>
      </c>
      <c r="I177" s="44" t="s">
        <v>1505</v>
      </c>
      <c r="J177" s="44" t="s">
        <v>1546</v>
      </c>
      <c r="K177" s="44" t="s">
        <v>1547</v>
      </c>
      <c r="L177" s="44" t="s">
        <v>660</v>
      </c>
      <c r="M177" s="44" t="s">
        <v>660</v>
      </c>
      <c r="N177" s="44" t="s">
        <v>660</v>
      </c>
      <c r="O177" s="28" t="s">
        <v>1182</v>
      </c>
      <c r="P177" s="28" t="s">
        <v>1548</v>
      </c>
    </row>
    <row r="178" spans="1:16" x14ac:dyDescent="0.35">
      <c r="A178" s="38" t="str">
        <f t="shared" si="2"/>
        <v>B8003</v>
      </c>
      <c r="B178" s="44">
        <v>35004</v>
      </c>
      <c r="C178" s="44" t="s">
        <v>1549</v>
      </c>
      <c r="D178" s="44" t="s">
        <v>1542</v>
      </c>
      <c r="E178" s="44" t="s">
        <v>1543</v>
      </c>
      <c r="F178" s="44" t="s">
        <v>1544</v>
      </c>
      <c r="G178" s="44" t="s">
        <v>1545</v>
      </c>
      <c r="H178" s="44" t="s">
        <v>1504</v>
      </c>
      <c r="I178" s="44" t="s">
        <v>1505</v>
      </c>
      <c r="J178" s="44" t="s">
        <v>1550</v>
      </c>
      <c r="K178" s="44" t="s">
        <v>1551</v>
      </c>
      <c r="L178" s="44" t="s">
        <v>660</v>
      </c>
      <c r="M178" s="44" t="s">
        <v>660</v>
      </c>
      <c r="N178" s="44" t="s">
        <v>660</v>
      </c>
      <c r="O178" s="28" t="s">
        <v>1175</v>
      </c>
      <c r="P178" s="28" t="s">
        <v>1552</v>
      </c>
    </row>
    <row r="179" spans="1:16" x14ac:dyDescent="0.35">
      <c r="A179" s="38" t="str">
        <f t="shared" si="2"/>
        <v>B8062</v>
      </c>
      <c r="B179" s="44">
        <v>35005</v>
      </c>
      <c r="C179" s="44" t="s">
        <v>1553</v>
      </c>
      <c r="D179" s="44" t="s">
        <v>1542</v>
      </c>
      <c r="E179" s="44" t="s">
        <v>1543</v>
      </c>
      <c r="F179" s="44" t="s">
        <v>1544</v>
      </c>
      <c r="G179" s="44" t="s">
        <v>1545</v>
      </c>
      <c r="H179" s="44" t="s">
        <v>1504</v>
      </c>
      <c r="I179" s="44" t="s">
        <v>1505</v>
      </c>
      <c r="J179" s="44" t="s">
        <v>1546</v>
      </c>
      <c r="K179" s="44" t="s">
        <v>1547</v>
      </c>
      <c r="L179" s="44" t="s">
        <v>660</v>
      </c>
      <c r="M179" s="44" t="s">
        <v>660</v>
      </c>
      <c r="N179" s="44" t="s">
        <v>660</v>
      </c>
      <c r="O179" s="28" t="s">
        <v>1182</v>
      </c>
      <c r="P179" s="28" t="s">
        <v>1554</v>
      </c>
    </row>
    <row r="180" spans="1:16" x14ac:dyDescent="0.35">
      <c r="A180" s="38" t="str">
        <f t="shared" si="2"/>
        <v>B8064</v>
      </c>
      <c r="B180" s="44">
        <v>35006</v>
      </c>
      <c r="C180" s="44" t="s">
        <v>1555</v>
      </c>
      <c r="D180" s="44" t="s">
        <v>1542</v>
      </c>
      <c r="E180" s="44" t="s">
        <v>1543</v>
      </c>
      <c r="F180" s="44" t="s">
        <v>1544</v>
      </c>
      <c r="G180" s="44" t="s">
        <v>1545</v>
      </c>
      <c r="H180" s="44" t="s">
        <v>1504</v>
      </c>
      <c r="I180" s="44" t="s">
        <v>1505</v>
      </c>
      <c r="J180" s="44" t="s">
        <v>1546</v>
      </c>
      <c r="K180" s="44" t="s">
        <v>1547</v>
      </c>
      <c r="L180" s="44" t="s">
        <v>660</v>
      </c>
      <c r="M180" s="44" t="s">
        <v>660</v>
      </c>
      <c r="N180" s="44" t="s">
        <v>660</v>
      </c>
      <c r="O180" s="28" t="s">
        <v>1182</v>
      </c>
      <c r="P180" s="28" t="s">
        <v>1556</v>
      </c>
    </row>
    <row r="181" spans="1:16" x14ac:dyDescent="0.35">
      <c r="A181" s="38" t="str">
        <f t="shared" si="2"/>
        <v>B8065</v>
      </c>
      <c r="B181" s="44">
        <v>35007</v>
      </c>
      <c r="C181" s="44" t="s">
        <v>1557</v>
      </c>
      <c r="D181" s="44" t="s">
        <v>1542</v>
      </c>
      <c r="E181" s="44" t="s">
        <v>1543</v>
      </c>
      <c r="F181" s="44" t="s">
        <v>1544</v>
      </c>
      <c r="G181" s="44" t="s">
        <v>1545</v>
      </c>
      <c r="H181" s="44" t="s">
        <v>1504</v>
      </c>
      <c r="I181" s="44" t="s">
        <v>1505</v>
      </c>
      <c r="J181" s="44" t="s">
        <v>1546</v>
      </c>
      <c r="K181" s="44" t="s">
        <v>1547</v>
      </c>
      <c r="L181" s="44" t="s">
        <v>660</v>
      </c>
      <c r="M181" s="44" t="s">
        <v>660</v>
      </c>
      <c r="N181" s="44" t="s">
        <v>660</v>
      </c>
      <c r="O181" s="28" t="s">
        <v>1182</v>
      </c>
      <c r="P181" s="28" t="s">
        <v>1558</v>
      </c>
    </row>
    <row r="182" spans="1:16" x14ac:dyDescent="0.35">
      <c r="A182" s="38" t="str">
        <f t="shared" si="2"/>
        <v>B8100</v>
      </c>
      <c r="B182" s="44">
        <v>35100</v>
      </c>
      <c r="C182" s="44" t="s">
        <v>1559</v>
      </c>
      <c r="D182" s="44" t="s">
        <v>1542</v>
      </c>
      <c r="E182" s="44" t="s">
        <v>1543</v>
      </c>
      <c r="F182" s="44" t="s">
        <v>1544</v>
      </c>
      <c r="G182" s="44" t="s">
        <v>1545</v>
      </c>
      <c r="H182" s="44" t="s">
        <v>1504</v>
      </c>
      <c r="I182" s="44" t="s">
        <v>1505</v>
      </c>
      <c r="J182" s="44" t="s">
        <v>1550</v>
      </c>
      <c r="K182" s="44" t="s">
        <v>1551</v>
      </c>
      <c r="L182" s="44" t="s">
        <v>660</v>
      </c>
      <c r="M182" s="44" t="s">
        <v>1560</v>
      </c>
      <c r="N182" s="44" t="s">
        <v>1501</v>
      </c>
      <c r="O182" s="28" t="s">
        <v>1175</v>
      </c>
      <c r="P182" s="28" t="s">
        <v>1561</v>
      </c>
    </row>
    <row r="183" spans="1:16" ht="26" x14ac:dyDescent="0.35">
      <c r="A183" s="38" t="str">
        <f t="shared" si="2"/>
        <v>B8060</v>
      </c>
      <c r="B183" s="44">
        <v>35101</v>
      </c>
      <c r="C183" s="44" t="s">
        <v>1562</v>
      </c>
      <c r="D183" s="44" t="s">
        <v>1500</v>
      </c>
      <c r="E183" s="44" t="s">
        <v>1501</v>
      </c>
      <c r="F183" s="44" t="s">
        <v>1502</v>
      </c>
      <c r="G183" s="44" t="s">
        <v>1503</v>
      </c>
      <c r="H183" s="44" t="s">
        <v>1504</v>
      </c>
      <c r="I183" s="44" t="s">
        <v>1505</v>
      </c>
      <c r="J183" s="44" t="s">
        <v>1563</v>
      </c>
      <c r="K183" s="44" t="s">
        <v>1564</v>
      </c>
      <c r="L183" s="44" t="s">
        <v>660</v>
      </c>
      <c r="M183" s="44" t="s">
        <v>1560</v>
      </c>
      <c r="N183" s="44" t="s">
        <v>1501</v>
      </c>
      <c r="O183" s="28" t="s">
        <v>1182</v>
      </c>
      <c r="P183" s="28" t="s">
        <v>1565</v>
      </c>
    </row>
    <row r="184" spans="1:16" ht="26" x14ac:dyDescent="0.35">
      <c r="A184" s="38" t="str">
        <f t="shared" si="2"/>
        <v>B8300</v>
      </c>
      <c r="B184" s="44">
        <v>35102</v>
      </c>
      <c r="C184" s="44" t="s">
        <v>1566</v>
      </c>
      <c r="D184" s="44" t="s">
        <v>1500</v>
      </c>
      <c r="E184" s="44" t="s">
        <v>1501</v>
      </c>
      <c r="F184" s="44" t="s">
        <v>1502</v>
      </c>
      <c r="G184" s="44" t="s">
        <v>1503</v>
      </c>
      <c r="H184" s="44" t="s">
        <v>1504</v>
      </c>
      <c r="I184" s="44" t="s">
        <v>1505</v>
      </c>
      <c r="J184" s="44" t="s">
        <v>1563</v>
      </c>
      <c r="K184" s="44" t="s">
        <v>1564</v>
      </c>
      <c r="L184" s="44" t="s">
        <v>660</v>
      </c>
      <c r="M184" s="44" t="s">
        <v>1560</v>
      </c>
      <c r="N184" s="44" t="s">
        <v>1501</v>
      </c>
      <c r="O184" s="28" t="s">
        <v>1182</v>
      </c>
      <c r="P184" s="28" t="s">
        <v>1567</v>
      </c>
    </row>
    <row r="185" spans="1:16" ht="26" x14ac:dyDescent="0.35">
      <c r="A185" s="38" t="str">
        <f t="shared" si="2"/>
        <v>B8400</v>
      </c>
      <c r="B185" s="44">
        <v>35103</v>
      </c>
      <c r="C185" s="44" t="s">
        <v>1568</v>
      </c>
      <c r="D185" s="44" t="s">
        <v>1500</v>
      </c>
      <c r="E185" s="44" t="s">
        <v>1501</v>
      </c>
      <c r="F185" s="44" t="s">
        <v>1502</v>
      </c>
      <c r="G185" s="44" t="s">
        <v>1503</v>
      </c>
      <c r="H185" s="44" t="s">
        <v>1504</v>
      </c>
      <c r="I185" s="44" t="s">
        <v>1505</v>
      </c>
      <c r="J185" s="44" t="s">
        <v>1563</v>
      </c>
      <c r="K185" s="44" t="s">
        <v>1564</v>
      </c>
      <c r="L185" s="44" t="s">
        <v>660</v>
      </c>
      <c r="M185" s="44" t="s">
        <v>1560</v>
      </c>
      <c r="N185" s="44" t="s">
        <v>1501</v>
      </c>
      <c r="O185" s="28" t="s">
        <v>1182</v>
      </c>
      <c r="P185" s="28" t="s">
        <v>1569</v>
      </c>
    </row>
    <row r="186" spans="1:16" x14ac:dyDescent="0.35">
      <c r="A186" s="38" t="str">
        <f t="shared" si="2"/>
        <v>B8500</v>
      </c>
      <c r="B186" s="44">
        <v>35104</v>
      </c>
      <c r="C186" s="44" t="s">
        <v>1570</v>
      </c>
      <c r="D186" s="44" t="s">
        <v>1542</v>
      </c>
      <c r="E186" s="44" t="s">
        <v>1543</v>
      </c>
      <c r="F186" s="44" t="s">
        <v>1544</v>
      </c>
      <c r="G186" s="44" t="s">
        <v>1545</v>
      </c>
      <c r="H186" s="44" t="s">
        <v>1504</v>
      </c>
      <c r="I186" s="44" t="s">
        <v>1505</v>
      </c>
      <c r="J186" s="44" t="s">
        <v>1550</v>
      </c>
      <c r="K186" s="44" t="s">
        <v>1551</v>
      </c>
      <c r="L186" s="44" t="s">
        <v>660</v>
      </c>
      <c r="M186" s="44" t="s">
        <v>660</v>
      </c>
      <c r="N186" s="44" t="s">
        <v>660</v>
      </c>
      <c r="O186" s="28" t="s">
        <v>1182</v>
      </c>
      <c r="P186" s="28" t="s">
        <v>1571</v>
      </c>
    </row>
    <row r="187" spans="1:16" x14ac:dyDescent="0.35">
      <c r="A187" s="38" t="str">
        <f t="shared" si="2"/>
        <v>B8600</v>
      </c>
      <c r="B187" s="44">
        <v>35105</v>
      </c>
      <c r="C187" s="44" t="s">
        <v>1572</v>
      </c>
      <c r="D187" s="44" t="s">
        <v>1542</v>
      </c>
      <c r="E187" s="44" t="s">
        <v>1543</v>
      </c>
      <c r="F187" s="44" t="s">
        <v>1544</v>
      </c>
      <c r="G187" s="44" t="s">
        <v>1545</v>
      </c>
      <c r="H187" s="44" t="s">
        <v>1504</v>
      </c>
      <c r="I187" s="44" t="s">
        <v>1505</v>
      </c>
      <c r="J187" s="44" t="s">
        <v>1550</v>
      </c>
      <c r="K187" s="44" t="s">
        <v>1551</v>
      </c>
      <c r="L187" s="44" t="s">
        <v>660</v>
      </c>
      <c r="M187" s="44" t="s">
        <v>660</v>
      </c>
      <c r="N187" s="44" t="s">
        <v>660</v>
      </c>
      <c r="O187" s="28" t="s">
        <v>1182</v>
      </c>
      <c r="P187" s="28" t="s">
        <v>1573</v>
      </c>
    </row>
    <row r="188" spans="1:16" x14ac:dyDescent="0.35">
      <c r="A188" s="38" t="str">
        <f t="shared" si="2"/>
        <v>B8601</v>
      </c>
      <c r="B188" s="44">
        <v>35106</v>
      </c>
      <c r="C188" s="44" t="s">
        <v>1574</v>
      </c>
      <c r="D188" s="44" t="s">
        <v>1542</v>
      </c>
      <c r="E188" s="44" t="s">
        <v>1543</v>
      </c>
      <c r="F188" s="44" t="s">
        <v>1544</v>
      </c>
      <c r="G188" s="44" t="s">
        <v>1545</v>
      </c>
      <c r="H188" s="44" t="s">
        <v>1504</v>
      </c>
      <c r="I188" s="44" t="s">
        <v>1505</v>
      </c>
      <c r="J188" s="44" t="s">
        <v>1550</v>
      </c>
      <c r="K188" s="44" t="s">
        <v>1551</v>
      </c>
      <c r="L188" s="44" t="s">
        <v>660</v>
      </c>
      <c r="M188" s="44" t="s">
        <v>660</v>
      </c>
      <c r="N188" s="44" t="s">
        <v>660</v>
      </c>
      <c r="O188" s="28" t="s">
        <v>1182</v>
      </c>
      <c r="P188" s="28" t="s">
        <v>1575</v>
      </c>
    </row>
    <row r="189" spans="1:16" x14ac:dyDescent="0.35">
      <c r="A189" s="38" t="str">
        <f t="shared" si="2"/>
        <v>B8604</v>
      </c>
      <c r="B189" s="44">
        <v>35107</v>
      </c>
      <c r="C189" s="44" t="s">
        <v>1576</v>
      </c>
      <c r="D189" s="44" t="s">
        <v>1542</v>
      </c>
      <c r="E189" s="44" t="s">
        <v>1543</v>
      </c>
      <c r="F189" s="44" t="s">
        <v>1544</v>
      </c>
      <c r="G189" s="44" t="s">
        <v>1545</v>
      </c>
      <c r="H189" s="44" t="s">
        <v>1504</v>
      </c>
      <c r="I189" s="44" t="s">
        <v>1505</v>
      </c>
      <c r="J189" s="44" t="s">
        <v>1550</v>
      </c>
      <c r="K189" s="44" t="s">
        <v>1551</v>
      </c>
      <c r="L189" s="44" t="s">
        <v>660</v>
      </c>
      <c r="M189" s="44" t="s">
        <v>660</v>
      </c>
      <c r="N189" s="44" t="s">
        <v>660</v>
      </c>
      <c r="O189" s="28" t="s">
        <v>1182</v>
      </c>
      <c r="P189" s="28" t="s">
        <v>1577</v>
      </c>
    </row>
    <row r="190" spans="1:16" x14ac:dyDescent="0.35">
      <c r="A190" s="38" t="str">
        <f t="shared" si="2"/>
        <v>B8605</v>
      </c>
      <c r="B190" s="44">
        <v>35108</v>
      </c>
      <c r="C190" s="44" t="s">
        <v>1578</v>
      </c>
      <c r="D190" s="44" t="s">
        <v>1542</v>
      </c>
      <c r="E190" s="44" t="s">
        <v>1543</v>
      </c>
      <c r="F190" s="44" t="s">
        <v>1544</v>
      </c>
      <c r="G190" s="44" t="s">
        <v>1545</v>
      </c>
      <c r="H190" s="44" t="s">
        <v>1504</v>
      </c>
      <c r="I190" s="44" t="s">
        <v>1505</v>
      </c>
      <c r="J190" s="44" t="s">
        <v>1550</v>
      </c>
      <c r="K190" s="44" t="s">
        <v>1551</v>
      </c>
      <c r="L190" s="44" t="s">
        <v>660</v>
      </c>
      <c r="M190" s="44" t="s">
        <v>660</v>
      </c>
      <c r="N190" s="44" t="s">
        <v>660</v>
      </c>
      <c r="O190" s="28" t="s">
        <v>1182</v>
      </c>
      <c r="P190" s="28" t="s">
        <v>1579</v>
      </c>
    </row>
    <row r="191" spans="1:16" x14ac:dyDescent="0.35">
      <c r="A191" s="38" t="str">
        <f t="shared" si="2"/>
        <v>B8700</v>
      </c>
      <c r="B191" s="44">
        <v>35109</v>
      </c>
      <c r="C191" s="44" t="s">
        <v>1580</v>
      </c>
      <c r="D191" s="44" t="s">
        <v>1542</v>
      </c>
      <c r="E191" s="44" t="s">
        <v>1543</v>
      </c>
      <c r="F191" s="44" t="s">
        <v>1544</v>
      </c>
      <c r="G191" s="44" t="s">
        <v>1545</v>
      </c>
      <c r="H191" s="44" t="s">
        <v>1504</v>
      </c>
      <c r="I191" s="44" t="s">
        <v>1505</v>
      </c>
      <c r="J191" s="44" t="s">
        <v>1550</v>
      </c>
      <c r="K191" s="44" t="s">
        <v>1551</v>
      </c>
      <c r="L191" s="44" t="s">
        <v>660</v>
      </c>
      <c r="M191" s="44" t="s">
        <v>660</v>
      </c>
      <c r="N191" s="44" t="s">
        <v>660</v>
      </c>
      <c r="O191" s="28" t="s">
        <v>1182</v>
      </c>
      <c r="P191" s="28" t="s">
        <v>1581</v>
      </c>
    </row>
    <row r="192" spans="1:16" x14ac:dyDescent="0.35">
      <c r="A192" s="38">
        <f t="shared" si="2"/>
        <v>90000</v>
      </c>
      <c r="B192" s="44">
        <v>40000</v>
      </c>
      <c r="C192" s="44" t="s">
        <v>1582</v>
      </c>
      <c r="D192" s="44" t="s">
        <v>1583</v>
      </c>
      <c r="E192" s="44" t="s">
        <v>1584</v>
      </c>
      <c r="F192" s="44" t="s">
        <v>1585</v>
      </c>
      <c r="G192" s="44" t="s">
        <v>1586</v>
      </c>
      <c r="H192" s="44" t="s">
        <v>1587</v>
      </c>
      <c r="I192" s="44" t="s">
        <v>1588</v>
      </c>
      <c r="J192" s="44" t="s">
        <v>1589</v>
      </c>
      <c r="K192" s="44" t="s">
        <v>1590</v>
      </c>
      <c r="L192" s="44" t="s">
        <v>660</v>
      </c>
      <c r="M192" s="44" t="s">
        <v>1591</v>
      </c>
      <c r="N192" s="44" t="s">
        <v>1588</v>
      </c>
      <c r="O192" s="28" t="s">
        <v>1182</v>
      </c>
      <c r="P192" s="28">
        <v>90000</v>
      </c>
    </row>
    <row r="193" spans="1:16" x14ac:dyDescent="0.35">
      <c r="A193" s="38">
        <f t="shared" si="2"/>
        <v>90001</v>
      </c>
      <c r="B193" s="44">
        <v>40001</v>
      </c>
      <c r="C193" s="44" t="s">
        <v>1592</v>
      </c>
      <c r="D193" s="44" t="s">
        <v>1583</v>
      </c>
      <c r="E193" s="44" t="s">
        <v>1584</v>
      </c>
      <c r="F193" s="44" t="s">
        <v>1585</v>
      </c>
      <c r="G193" s="44" t="s">
        <v>1586</v>
      </c>
      <c r="H193" s="44" t="s">
        <v>1587</v>
      </c>
      <c r="I193" s="44" t="s">
        <v>1588</v>
      </c>
      <c r="J193" s="44" t="s">
        <v>1589</v>
      </c>
      <c r="K193" s="44" t="s">
        <v>1590</v>
      </c>
      <c r="L193" s="44" t="s">
        <v>660</v>
      </c>
      <c r="M193" s="44" t="s">
        <v>1591</v>
      </c>
      <c r="N193" s="44" t="s">
        <v>1588</v>
      </c>
      <c r="O193" s="28" t="s">
        <v>1182</v>
      </c>
      <c r="P193" s="28">
        <v>90001</v>
      </c>
    </row>
    <row r="194" spans="1:16" x14ac:dyDescent="0.35">
      <c r="A194" s="38">
        <f t="shared" si="2"/>
        <v>90002</v>
      </c>
      <c r="B194" s="44">
        <v>40002</v>
      </c>
      <c r="C194" s="44" t="s">
        <v>1593</v>
      </c>
      <c r="D194" s="44" t="s">
        <v>1583</v>
      </c>
      <c r="E194" s="44" t="s">
        <v>1584</v>
      </c>
      <c r="F194" s="44" t="s">
        <v>1585</v>
      </c>
      <c r="G194" s="44" t="s">
        <v>1586</v>
      </c>
      <c r="H194" s="44" t="s">
        <v>1587</v>
      </c>
      <c r="I194" s="44" t="s">
        <v>1588</v>
      </c>
      <c r="J194" s="44" t="s">
        <v>1589</v>
      </c>
      <c r="K194" s="44" t="s">
        <v>1590</v>
      </c>
      <c r="L194" s="44" t="s">
        <v>660</v>
      </c>
      <c r="M194" s="44" t="s">
        <v>1591</v>
      </c>
      <c r="N194" s="44" t="s">
        <v>1588</v>
      </c>
      <c r="O194" s="28" t="s">
        <v>1182</v>
      </c>
      <c r="P194" s="28">
        <v>90002</v>
      </c>
    </row>
    <row r="195" spans="1:16" x14ac:dyDescent="0.35">
      <c r="A195" s="38">
        <f t="shared" si="2"/>
        <v>90003</v>
      </c>
      <c r="B195" s="44">
        <v>40003</v>
      </c>
      <c r="C195" s="44" t="s">
        <v>1594</v>
      </c>
      <c r="D195" s="44" t="s">
        <v>1583</v>
      </c>
      <c r="E195" s="44" t="s">
        <v>1584</v>
      </c>
      <c r="F195" s="44" t="s">
        <v>1585</v>
      </c>
      <c r="G195" s="44" t="s">
        <v>1586</v>
      </c>
      <c r="H195" s="44" t="s">
        <v>1587</v>
      </c>
      <c r="I195" s="44" t="s">
        <v>1588</v>
      </c>
      <c r="J195" s="44" t="s">
        <v>1589</v>
      </c>
      <c r="K195" s="44" t="s">
        <v>1590</v>
      </c>
      <c r="L195" s="44" t="s">
        <v>660</v>
      </c>
      <c r="M195" s="44" t="s">
        <v>1591</v>
      </c>
      <c r="N195" s="44" t="s">
        <v>1588</v>
      </c>
      <c r="O195" s="28" t="s">
        <v>1182</v>
      </c>
      <c r="P195" s="28">
        <v>90003</v>
      </c>
    </row>
    <row r="196" spans="1:16" x14ac:dyDescent="0.35">
      <c r="A196" s="38">
        <f t="shared" si="2"/>
        <v>90004</v>
      </c>
      <c r="B196" s="44">
        <v>40004</v>
      </c>
      <c r="C196" s="44" t="s">
        <v>1595</v>
      </c>
      <c r="D196" s="44" t="s">
        <v>1583</v>
      </c>
      <c r="E196" s="44" t="s">
        <v>1584</v>
      </c>
      <c r="F196" s="44" t="s">
        <v>1585</v>
      </c>
      <c r="G196" s="44" t="s">
        <v>1586</v>
      </c>
      <c r="H196" s="44" t="s">
        <v>1587</v>
      </c>
      <c r="I196" s="44" t="s">
        <v>1588</v>
      </c>
      <c r="J196" s="44" t="s">
        <v>1589</v>
      </c>
      <c r="K196" s="44" t="s">
        <v>1590</v>
      </c>
      <c r="L196" s="44" t="s">
        <v>660</v>
      </c>
      <c r="M196" s="44" t="s">
        <v>1591</v>
      </c>
      <c r="N196" s="44" t="s">
        <v>1588</v>
      </c>
      <c r="O196" s="28" t="s">
        <v>1182</v>
      </c>
      <c r="P196" s="28">
        <v>90004</v>
      </c>
    </row>
    <row r="197" spans="1:16" x14ac:dyDescent="0.35">
      <c r="A197" s="38">
        <f t="shared" ref="A197:A260" si="3">IF(P197=0,"NA",P197)</f>
        <v>90010</v>
      </c>
      <c r="B197" s="44">
        <v>40005</v>
      </c>
      <c r="C197" s="44" t="s">
        <v>1596</v>
      </c>
      <c r="D197" s="44" t="s">
        <v>1583</v>
      </c>
      <c r="E197" s="44" t="s">
        <v>1584</v>
      </c>
      <c r="F197" s="44" t="s">
        <v>1585</v>
      </c>
      <c r="G197" s="44" t="s">
        <v>1586</v>
      </c>
      <c r="H197" s="44" t="s">
        <v>1587</v>
      </c>
      <c r="I197" s="44" t="s">
        <v>1588</v>
      </c>
      <c r="J197" s="44" t="s">
        <v>1589</v>
      </c>
      <c r="K197" s="44" t="s">
        <v>1590</v>
      </c>
      <c r="L197" s="44" t="s">
        <v>660</v>
      </c>
      <c r="M197" s="44" t="s">
        <v>1591</v>
      </c>
      <c r="N197" s="44" t="s">
        <v>1588</v>
      </c>
      <c r="O197" s="28" t="s">
        <v>1182</v>
      </c>
      <c r="P197" s="28">
        <v>90010</v>
      </c>
    </row>
    <row r="198" spans="1:16" x14ac:dyDescent="0.35">
      <c r="A198" s="38">
        <f t="shared" si="3"/>
        <v>90011</v>
      </c>
      <c r="B198" s="44">
        <v>40006</v>
      </c>
      <c r="C198" s="44" t="s">
        <v>1597</v>
      </c>
      <c r="D198" s="44" t="s">
        <v>1583</v>
      </c>
      <c r="E198" s="44" t="s">
        <v>1584</v>
      </c>
      <c r="F198" s="44" t="s">
        <v>1585</v>
      </c>
      <c r="G198" s="44" t="s">
        <v>1586</v>
      </c>
      <c r="H198" s="44" t="s">
        <v>1587</v>
      </c>
      <c r="I198" s="44" t="s">
        <v>1588</v>
      </c>
      <c r="J198" s="44" t="s">
        <v>1589</v>
      </c>
      <c r="K198" s="44" t="s">
        <v>1590</v>
      </c>
      <c r="L198" s="44" t="s">
        <v>660</v>
      </c>
      <c r="M198" s="44" t="s">
        <v>1591</v>
      </c>
      <c r="N198" s="44" t="s">
        <v>1588</v>
      </c>
      <c r="O198" s="28" t="s">
        <v>1182</v>
      </c>
      <c r="P198" s="28">
        <v>90011</v>
      </c>
    </row>
    <row r="199" spans="1:16" x14ac:dyDescent="0.35">
      <c r="A199" s="38">
        <f t="shared" si="3"/>
        <v>90012</v>
      </c>
      <c r="B199" s="44">
        <v>40007</v>
      </c>
      <c r="C199" s="44" t="s">
        <v>1598</v>
      </c>
      <c r="D199" s="44" t="s">
        <v>1583</v>
      </c>
      <c r="E199" s="44" t="s">
        <v>1584</v>
      </c>
      <c r="F199" s="44" t="s">
        <v>1585</v>
      </c>
      <c r="G199" s="44" t="s">
        <v>1586</v>
      </c>
      <c r="H199" s="44" t="s">
        <v>1587</v>
      </c>
      <c r="I199" s="44" t="s">
        <v>1588</v>
      </c>
      <c r="J199" s="44" t="s">
        <v>1589</v>
      </c>
      <c r="K199" s="44" t="s">
        <v>1590</v>
      </c>
      <c r="L199" s="44" t="s">
        <v>660</v>
      </c>
      <c r="M199" s="44" t="s">
        <v>1591</v>
      </c>
      <c r="N199" s="44" t="s">
        <v>1588</v>
      </c>
      <c r="O199" s="28" t="s">
        <v>1182</v>
      </c>
      <c r="P199" s="28">
        <v>90012</v>
      </c>
    </row>
    <row r="200" spans="1:16" x14ac:dyDescent="0.35">
      <c r="A200" s="38">
        <f t="shared" si="3"/>
        <v>90015</v>
      </c>
      <c r="B200" s="44">
        <v>40008</v>
      </c>
      <c r="C200" s="44" t="s">
        <v>1599</v>
      </c>
      <c r="D200" s="44" t="s">
        <v>1583</v>
      </c>
      <c r="E200" s="44" t="s">
        <v>1584</v>
      </c>
      <c r="F200" s="44" t="s">
        <v>1585</v>
      </c>
      <c r="G200" s="44" t="s">
        <v>1586</v>
      </c>
      <c r="H200" s="44" t="s">
        <v>1587</v>
      </c>
      <c r="I200" s="44" t="s">
        <v>1588</v>
      </c>
      <c r="J200" s="44" t="s">
        <v>1600</v>
      </c>
      <c r="K200" s="44" t="s">
        <v>1601</v>
      </c>
      <c r="L200" s="44" t="s">
        <v>660</v>
      </c>
      <c r="M200" s="44" t="s">
        <v>1591</v>
      </c>
      <c r="N200" s="44" t="s">
        <v>1588</v>
      </c>
      <c r="O200" s="28" t="s">
        <v>1182</v>
      </c>
      <c r="P200" s="28">
        <v>90015</v>
      </c>
    </row>
    <row r="201" spans="1:16" x14ac:dyDescent="0.35">
      <c r="A201" s="38">
        <f t="shared" si="3"/>
        <v>91030</v>
      </c>
      <c r="B201" s="44">
        <v>40009</v>
      </c>
      <c r="C201" s="44" t="s">
        <v>1602</v>
      </c>
      <c r="D201" s="44" t="s">
        <v>1583</v>
      </c>
      <c r="E201" s="44" t="s">
        <v>1584</v>
      </c>
      <c r="F201" s="44" t="s">
        <v>1585</v>
      </c>
      <c r="G201" s="44" t="s">
        <v>1586</v>
      </c>
      <c r="H201" s="44" t="s">
        <v>1587</v>
      </c>
      <c r="I201" s="44" t="s">
        <v>1588</v>
      </c>
      <c r="J201" s="44" t="s">
        <v>1589</v>
      </c>
      <c r="K201" s="44" t="s">
        <v>1590</v>
      </c>
      <c r="L201" s="44" t="s">
        <v>660</v>
      </c>
      <c r="M201" s="44" t="s">
        <v>1591</v>
      </c>
      <c r="N201" s="44" t="s">
        <v>1588</v>
      </c>
      <c r="O201" s="28" t="s">
        <v>1182</v>
      </c>
      <c r="P201" s="28">
        <v>91030</v>
      </c>
    </row>
    <row r="202" spans="1:16" x14ac:dyDescent="0.35">
      <c r="A202" s="38" t="str">
        <f t="shared" si="3"/>
        <v>NA</v>
      </c>
      <c r="B202" s="44">
        <v>40029</v>
      </c>
      <c r="C202" s="44" t="s">
        <v>1603</v>
      </c>
      <c r="D202" s="44" t="s">
        <v>1583</v>
      </c>
      <c r="E202" s="44" t="s">
        <v>1584</v>
      </c>
      <c r="F202" s="44" t="s">
        <v>1604</v>
      </c>
      <c r="G202" s="44" t="s">
        <v>1605</v>
      </c>
      <c r="H202" s="44" t="s">
        <v>1587</v>
      </c>
      <c r="I202" s="44" t="s">
        <v>1588</v>
      </c>
      <c r="J202" s="44" t="s">
        <v>1606</v>
      </c>
      <c r="K202" s="44" t="s">
        <v>1607</v>
      </c>
      <c r="L202" s="44" t="s">
        <v>660</v>
      </c>
      <c r="M202" s="44" t="s">
        <v>1608</v>
      </c>
      <c r="N202" s="44" t="s">
        <v>1609</v>
      </c>
      <c r="O202" s="28" t="s">
        <v>1175</v>
      </c>
      <c r="P202" s="28">
        <v>0</v>
      </c>
    </row>
    <row r="203" spans="1:16" x14ac:dyDescent="0.35">
      <c r="A203" s="38">
        <f t="shared" si="3"/>
        <v>90013</v>
      </c>
      <c r="B203" s="44">
        <v>41000</v>
      </c>
      <c r="C203" s="44" t="s">
        <v>1610</v>
      </c>
      <c r="D203" s="44" t="s">
        <v>1583</v>
      </c>
      <c r="E203" s="44" t="s">
        <v>1584</v>
      </c>
      <c r="F203" s="44" t="s">
        <v>1611</v>
      </c>
      <c r="G203" s="44" t="s">
        <v>1612</v>
      </c>
      <c r="H203" s="44" t="s">
        <v>1587</v>
      </c>
      <c r="I203" s="44" t="s">
        <v>1588</v>
      </c>
      <c r="J203" s="44" t="s">
        <v>1613</v>
      </c>
      <c r="K203" s="44" t="s">
        <v>1614</v>
      </c>
      <c r="L203" s="44" t="s">
        <v>660</v>
      </c>
      <c r="M203" s="44" t="s">
        <v>1591</v>
      </c>
      <c r="N203" s="44" t="s">
        <v>1588</v>
      </c>
      <c r="O203" s="28" t="s">
        <v>1182</v>
      </c>
      <c r="P203" s="28">
        <v>90013</v>
      </c>
    </row>
    <row r="204" spans="1:16" x14ac:dyDescent="0.35">
      <c r="A204" s="38">
        <f t="shared" si="3"/>
        <v>90014</v>
      </c>
      <c r="B204" s="44">
        <v>41001</v>
      </c>
      <c r="C204" s="44" t="s">
        <v>1615</v>
      </c>
      <c r="D204" s="44" t="s">
        <v>1583</v>
      </c>
      <c r="E204" s="44" t="s">
        <v>1584</v>
      </c>
      <c r="F204" s="44" t="s">
        <v>1611</v>
      </c>
      <c r="G204" s="44" t="s">
        <v>1612</v>
      </c>
      <c r="H204" s="44" t="s">
        <v>1587</v>
      </c>
      <c r="I204" s="44" t="s">
        <v>1588</v>
      </c>
      <c r="J204" s="44" t="s">
        <v>1613</v>
      </c>
      <c r="K204" s="44" t="s">
        <v>1614</v>
      </c>
      <c r="L204" s="44" t="s">
        <v>660</v>
      </c>
      <c r="M204" s="44" t="s">
        <v>1591</v>
      </c>
      <c r="N204" s="44" t="s">
        <v>1588</v>
      </c>
      <c r="O204" s="28" t="s">
        <v>1182</v>
      </c>
      <c r="P204" s="28">
        <v>90014</v>
      </c>
    </row>
    <row r="205" spans="1:16" x14ac:dyDescent="0.35">
      <c r="A205" s="38">
        <f t="shared" si="3"/>
        <v>90020</v>
      </c>
      <c r="B205" s="44">
        <v>41002</v>
      </c>
      <c r="C205" s="44" t="s">
        <v>1616</v>
      </c>
      <c r="D205" s="44" t="s">
        <v>1583</v>
      </c>
      <c r="E205" s="44" t="s">
        <v>1584</v>
      </c>
      <c r="F205" s="44" t="s">
        <v>1611</v>
      </c>
      <c r="G205" s="44" t="s">
        <v>1612</v>
      </c>
      <c r="H205" s="44" t="s">
        <v>1587</v>
      </c>
      <c r="I205" s="44" t="s">
        <v>1588</v>
      </c>
      <c r="J205" s="44" t="s">
        <v>1613</v>
      </c>
      <c r="K205" s="44" t="s">
        <v>1614</v>
      </c>
      <c r="L205" s="44" t="s">
        <v>660</v>
      </c>
      <c r="M205" s="44" t="s">
        <v>1591</v>
      </c>
      <c r="N205" s="44" t="s">
        <v>1588</v>
      </c>
      <c r="O205" s="28" t="s">
        <v>1182</v>
      </c>
      <c r="P205" s="28">
        <v>90020</v>
      </c>
    </row>
    <row r="206" spans="1:16" x14ac:dyDescent="0.35">
      <c r="A206" s="38">
        <f t="shared" si="3"/>
        <v>95001</v>
      </c>
      <c r="B206" s="44">
        <v>41003</v>
      </c>
      <c r="C206" s="44" t="s">
        <v>1617</v>
      </c>
      <c r="D206" s="44" t="s">
        <v>1583</v>
      </c>
      <c r="E206" s="44" t="s">
        <v>1584</v>
      </c>
      <c r="F206" s="44" t="s">
        <v>1611</v>
      </c>
      <c r="G206" s="44" t="s">
        <v>1612</v>
      </c>
      <c r="H206" s="44" t="s">
        <v>1587</v>
      </c>
      <c r="I206" s="44" t="s">
        <v>1588</v>
      </c>
      <c r="J206" s="44" t="s">
        <v>1613</v>
      </c>
      <c r="K206" s="44" t="s">
        <v>1614</v>
      </c>
      <c r="L206" s="44" t="s">
        <v>660</v>
      </c>
      <c r="M206" s="44" t="s">
        <v>1591</v>
      </c>
      <c r="N206" s="44" t="s">
        <v>1588</v>
      </c>
      <c r="O206" s="28" t="s">
        <v>1182</v>
      </c>
      <c r="P206" s="28">
        <v>95001</v>
      </c>
    </row>
    <row r="207" spans="1:16" x14ac:dyDescent="0.35">
      <c r="A207" s="38">
        <f t="shared" si="3"/>
        <v>95005</v>
      </c>
      <c r="B207" s="44">
        <v>41004</v>
      </c>
      <c r="C207" s="44" t="s">
        <v>1618</v>
      </c>
      <c r="D207" s="44" t="s">
        <v>1583</v>
      </c>
      <c r="E207" s="44" t="s">
        <v>1584</v>
      </c>
      <c r="F207" s="44" t="s">
        <v>1611</v>
      </c>
      <c r="G207" s="44" t="s">
        <v>1612</v>
      </c>
      <c r="H207" s="44" t="s">
        <v>1587</v>
      </c>
      <c r="I207" s="44" t="s">
        <v>1588</v>
      </c>
      <c r="J207" s="44" t="s">
        <v>1613</v>
      </c>
      <c r="K207" s="44" t="s">
        <v>1614</v>
      </c>
      <c r="L207" s="44" t="s">
        <v>660</v>
      </c>
      <c r="M207" s="44" t="s">
        <v>1591</v>
      </c>
      <c r="N207" s="44" t="s">
        <v>1588</v>
      </c>
      <c r="O207" s="28" t="s">
        <v>1182</v>
      </c>
      <c r="P207" s="28">
        <v>95005</v>
      </c>
    </row>
    <row r="208" spans="1:16" x14ac:dyDescent="0.35">
      <c r="A208" s="38">
        <f t="shared" si="3"/>
        <v>95006</v>
      </c>
      <c r="B208" s="44">
        <v>41005</v>
      </c>
      <c r="C208" s="44" t="s">
        <v>1619</v>
      </c>
      <c r="D208" s="44" t="s">
        <v>1583</v>
      </c>
      <c r="E208" s="44" t="s">
        <v>1584</v>
      </c>
      <c r="F208" s="44" t="s">
        <v>1611</v>
      </c>
      <c r="G208" s="44" t="s">
        <v>1612</v>
      </c>
      <c r="H208" s="44" t="s">
        <v>1587</v>
      </c>
      <c r="I208" s="44" t="s">
        <v>1588</v>
      </c>
      <c r="J208" s="44" t="s">
        <v>1613</v>
      </c>
      <c r="K208" s="44" t="s">
        <v>1614</v>
      </c>
      <c r="L208" s="44" t="s">
        <v>660</v>
      </c>
      <c r="M208" s="44" t="s">
        <v>1591</v>
      </c>
      <c r="N208" s="44" t="s">
        <v>1588</v>
      </c>
      <c r="O208" s="28" t="s">
        <v>1182</v>
      </c>
      <c r="P208" s="28">
        <v>95006</v>
      </c>
    </row>
    <row r="209" spans="1:16" ht="26" x14ac:dyDescent="0.35">
      <c r="A209" s="38" t="str">
        <f t="shared" si="3"/>
        <v>NA</v>
      </c>
      <c r="B209" s="44">
        <v>41008</v>
      </c>
      <c r="C209" s="44" t="s">
        <v>1620</v>
      </c>
      <c r="D209" s="44" t="s">
        <v>1621</v>
      </c>
      <c r="E209" s="44" t="s">
        <v>1622</v>
      </c>
      <c r="F209" s="44" t="s">
        <v>1623</v>
      </c>
      <c r="G209" s="44" t="s">
        <v>1624</v>
      </c>
      <c r="H209" s="44" t="s">
        <v>1587</v>
      </c>
      <c r="I209" s="44" t="s">
        <v>1588</v>
      </c>
      <c r="J209" s="44" t="s">
        <v>1625</v>
      </c>
      <c r="K209" s="44" t="s">
        <v>1626</v>
      </c>
      <c r="L209" s="44" t="s">
        <v>660</v>
      </c>
      <c r="M209" s="44" t="s">
        <v>1608</v>
      </c>
      <c r="N209" s="44" t="s">
        <v>1609</v>
      </c>
      <c r="O209" s="28" t="s">
        <v>1175</v>
      </c>
      <c r="P209" s="28">
        <v>0</v>
      </c>
    </row>
    <row r="210" spans="1:16" ht="26" x14ac:dyDescent="0.35">
      <c r="A210" s="38" t="str">
        <f t="shared" si="3"/>
        <v>NA</v>
      </c>
      <c r="B210" s="44">
        <v>41009</v>
      </c>
      <c r="C210" s="44" t="s">
        <v>1627</v>
      </c>
      <c r="D210" s="44" t="s">
        <v>1621</v>
      </c>
      <c r="E210" s="44" t="s">
        <v>1622</v>
      </c>
      <c r="F210" s="44" t="s">
        <v>1623</v>
      </c>
      <c r="G210" s="44" t="s">
        <v>1624</v>
      </c>
      <c r="H210" s="44" t="s">
        <v>1587</v>
      </c>
      <c r="I210" s="44" t="s">
        <v>1588</v>
      </c>
      <c r="J210" s="44" t="s">
        <v>1625</v>
      </c>
      <c r="K210" s="44" t="s">
        <v>1626</v>
      </c>
      <c r="L210" s="44" t="s">
        <v>660</v>
      </c>
      <c r="M210" s="44" t="s">
        <v>1608</v>
      </c>
      <c r="N210" s="44" t="s">
        <v>1609</v>
      </c>
      <c r="O210" s="28" t="s">
        <v>1175</v>
      </c>
      <c r="P210" s="28">
        <v>0</v>
      </c>
    </row>
    <row r="211" spans="1:16" ht="26" x14ac:dyDescent="0.35">
      <c r="A211" s="38" t="str">
        <f t="shared" si="3"/>
        <v>NA</v>
      </c>
      <c r="B211" s="44">
        <v>41010</v>
      </c>
      <c r="C211" s="44" t="s">
        <v>1628</v>
      </c>
      <c r="D211" s="44" t="s">
        <v>1621</v>
      </c>
      <c r="E211" s="44" t="s">
        <v>1622</v>
      </c>
      <c r="F211" s="44" t="s">
        <v>1623</v>
      </c>
      <c r="G211" s="44" t="s">
        <v>1624</v>
      </c>
      <c r="H211" s="44" t="s">
        <v>1587</v>
      </c>
      <c r="I211" s="44" t="s">
        <v>1588</v>
      </c>
      <c r="J211" s="44" t="s">
        <v>1625</v>
      </c>
      <c r="K211" s="44" t="s">
        <v>1626</v>
      </c>
      <c r="L211" s="44" t="s">
        <v>660</v>
      </c>
      <c r="M211" s="44" t="s">
        <v>1608</v>
      </c>
      <c r="N211" s="44" t="s">
        <v>1609</v>
      </c>
      <c r="O211" s="28" t="s">
        <v>1175</v>
      </c>
      <c r="P211" s="28">
        <v>0</v>
      </c>
    </row>
    <row r="212" spans="1:16" ht="26" x14ac:dyDescent="0.35">
      <c r="A212" s="38" t="str">
        <f t="shared" si="3"/>
        <v>NA</v>
      </c>
      <c r="B212" s="44">
        <v>41011</v>
      </c>
      <c r="C212" s="44" t="s">
        <v>1629</v>
      </c>
      <c r="D212" s="44" t="s">
        <v>1621</v>
      </c>
      <c r="E212" s="44" t="s">
        <v>1622</v>
      </c>
      <c r="F212" s="44" t="s">
        <v>1623</v>
      </c>
      <c r="G212" s="44" t="s">
        <v>1624</v>
      </c>
      <c r="H212" s="44" t="s">
        <v>1587</v>
      </c>
      <c r="I212" s="44" t="s">
        <v>1588</v>
      </c>
      <c r="J212" s="44" t="s">
        <v>1625</v>
      </c>
      <c r="K212" s="44" t="s">
        <v>1626</v>
      </c>
      <c r="L212" s="44" t="s">
        <v>660</v>
      </c>
      <c r="M212" s="44" t="s">
        <v>1608</v>
      </c>
      <c r="N212" s="44" t="s">
        <v>1609</v>
      </c>
      <c r="O212" s="28" t="s">
        <v>1175</v>
      </c>
      <c r="P212" s="28">
        <v>0</v>
      </c>
    </row>
    <row r="213" spans="1:16" ht="26" x14ac:dyDescent="0.35">
      <c r="A213" s="38" t="str">
        <f t="shared" si="3"/>
        <v>NA</v>
      </c>
      <c r="B213" s="44">
        <v>41012</v>
      </c>
      <c r="C213" s="44" t="s">
        <v>1630</v>
      </c>
      <c r="D213" s="44" t="s">
        <v>1621</v>
      </c>
      <c r="E213" s="44" t="s">
        <v>1622</v>
      </c>
      <c r="F213" s="44" t="s">
        <v>1623</v>
      </c>
      <c r="G213" s="44" t="s">
        <v>1624</v>
      </c>
      <c r="H213" s="44" t="s">
        <v>1587</v>
      </c>
      <c r="I213" s="44" t="s">
        <v>1588</v>
      </c>
      <c r="J213" s="44" t="s">
        <v>1625</v>
      </c>
      <c r="K213" s="44" t="s">
        <v>1626</v>
      </c>
      <c r="L213" s="44" t="s">
        <v>660</v>
      </c>
      <c r="M213" s="44" t="s">
        <v>1608</v>
      </c>
      <c r="N213" s="44" t="s">
        <v>1609</v>
      </c>
      <c r="O213" s="28" t="s">
        <v>1175</v>
      </c>
      <c r="P213" s="28">
        <v>0</v>
      </c>
    </row>
    <row r="214" spans="1:16" ht="26" x14ac:dyDescent="0.35">
      <c r="A214" s="38" t="str">
        <f t="shared" si="3"/>
        <v>NA</v>
      </c>
      <c r="B214" s="44">
        <v>41013</v>
      </c>
      <c r="C214" s="44" t="s">
        <v>1631</v>
      </c>
      <c r="D214" s="44" t="s">
        <v>1621</v>
      </c>
      <c r="E214" s="44" t="s">
        <v>1622</v>
      </c>
      <c r="F214" s="44" t="s">
        <v>1623</v>
      </c>
      <c r="G214" s="44" t="s">
        <v>1624</v>
      </c>
      <c r="H214" s="44" t="s">
        <v>1587</v>
      </c>
      <c r="I214" s="44" t="s">
        <v>1588</v>
      </c>
      <c r="J214" s="44" t="s">
        <v>1625</v>
      </c>
      <c r="K214" s="44" t="s">
        <v>1626</v>
      </c>
      <c r="L214" s="44" t="s">
        <v>660</v>
      </c>
      <c r="M214" s="44" t="s">
        <v>1608</v>
      </c>
      <c r="N214" s="44" t="s">
        <v>1609</v>
      </c>
      <c r="O214" s="28" t="s">
        <v>1175</v>
      </c>
      <c r="P214" s="28">
        <v>0</v>
      </c>
    </row>
    <row r="215" spans="1:16" ht="26" x14ac:dyDescent="0.35">
      <c r="A215" s="38" t="str">
        <f t="shared" si="3"/>
        <v>NA</v>
      </c>
      <c r="B215" s="44">
        <v>41014</v>
      </c>
      <c r="C215" s="44" t="s">
        <v>1632</v>
      </c>
      <c r="D215" s="44" t="s">
        <v>1621</v>
      </c>
      <c r="E215" s="44" t="s">
        <v>1622</v>
      </c>
      <c r="F215" s="44" t="s">
        <v>1623</v>
      </c>
      <c r="G215" s="44" t="s">
        <v>1624</v>
      </c>
      <c r="H215" s="44" t="s">
        <v>1587</v>
      </c>
      <c r="I215" s="44" t="s">
        <v>1588</v>
      </c>
      <c r="J215" s="44" t="s">
        <v>1625</v>
      </c>
      <c r="K215" s="44" t="s">
        <v>1626</v>
      </c>
      <c r="L215" s="44" t="s">
        <v>660</v>
      </c>
      <c r="M215" s="44" t="s">
        <v>1608</v>
      </c>
      <c r="N215" s="44" t="s">
        <v>1609</v>
      </c>
      <c r="O215" s="28" t="s">
        <v>1175</v>
      </c>
      <c r="P215" s="28">
        <v>0</v>
      </c>
    </row>
    <row r="216" spans="1:16" ht="26" x14ac:dyDescent="0.35">
      <c r="A216" s="38" t="str">
        <f t="shared" si="3"/>
        <v>NA</v>
      </c>
      <c r="B216" s="44">
        <v>41015</v>
      </c>
      <c r="C216" s="44" t="s">
        <v>1633</v>
      </c>
      <c r="D216" s="44" t="s">
        <v>1621</v>
      </c>
      <c r="E216" s="44" t="s">
        <v>1622</v>
      </c>
      <c r="F216" s="44" t="s">
        <v>1623</v>
      </c>
      <c r="G216" s="44" t="s">
        <v>1624</v>
      </c>
      <c r="H216" s="44" t="s">
        <v>1587</v>
      </c>
      <c r="I216" s="44" t="s">
        <v>1588</v>
      </c>
      <c r="J216" s="44" t="s">
        <v>1625</v>
      </c>
      <c r="K216" s="44" t="s">
        <v>1626</v>
      </c>
      <c r="L216" s="44" t="s">
        <v>660</v>
      </c>
      <c r="M216" s="44" t="s">
        <v>1608</v>
      </c>
      <c r="N216" s="44" t="s">
        <v>1609</v>
      </c>
      <c r="O216" s="28" t="s">
        <v>1175</v>
      </c>
      <c r="P216" s="28">
        <v>0</v>
      </c>
    </row>
    <row r="217" spans="1:16" ht="26" x14ac:dyDescent="0.35">
      <c r="A217" s="38" t="str">
        <f t="shared" si="3"/>
        <v>NA</v>
      </c>
      <c r="B217" s="44">
        <v>41016</v>
      </c>
      <c r="C217" s="44" t="s">
        <v>1634</v>
      </c>
      <c r="D217" s="44" t="s">
        <v>1621</v>
      </c>
      <c r="E217" s="44" t="s">
        <v>1622</v>
      </c>
      <c r="F217" s="44" t="s">
        <v>1623</v>
      </c>
      <c r="G217" s="44" t="s">
        <v>1624</v>
      </c>
      <c r="H217" s="44" t="s">
        <v>1587</v>
      </c>
      <c r="I217" s="44" t="s">
        <v>1588</v>
      </c>
      <c r="J217" s="44" t="s">
        <v>1625</v>
      </c>
      <c r="K217" s="44" t="s">
        <v>1626</v>
      </c>
      <c r="L217" s="44" t="s">
        <v>660</v>
      </c>
      <c r="M217" s="44" t="s">
        <v>1608</v>
      </c>
      <c r="N217" s="44" t="s">
        <v>1609</v>
      </c>
      <c r="O217" s="28" t="s">
        <v>1175</v>
      </c>
      <c r="P217" s="28">
        <v>0</v>
      </c>
    </row>
    <row r="218" spans="1:16" ht="26" x14ac:dyDescent="0.35">
      <c r="A218" s="38" t="str">
        <f t="shared" si="3"/>
        <v>NA</v>
      </c>
      <c r="B218" s="44">
        <v>41017</v>
      </c>
      <c r="C218" s="44" t="s">
        <v>1635</v>
      </c>
      <c r="D218" s="44" t="s">
        <v>1621</v>
      </c>
      <c r="E218" s="44" t="s">
        <v>1622</v>
      </c>
      <c r="F218" s="44" t="s">
        <v>1623</v>
      </c>
      <c r="G218" s="44" t="s">
        <v>1624</v>
      </c>
      <c r="H218" s="44" t="s">
        <v>1587</v>
      </c>
      <c r="I218" s="44" t="s">
        <v>1588</v>
      </c>
      <c r="J218" s="44" t="s">
        <v>1625</v>
      </c>
      <c r="K218" s="44" t="s">
        <v>1626</v>
      </c>
      <c r="L218" s="44" t="s">
        <v>660</v>
      </c>
      <c r="M218" s="44" t="s">
        <v>1608</v>
      </c>
      <c r="N218" s="44" t="s">
        <v>1609</v>
      </c>
      <c r="O218" s="28" t="s">
        <v>1175</v>
      </c>
      <c r="P218" s="28">
        <v>0</v>
      </c>
    </row>
    <row r="219" spans="1:16" ht="26" x14ac:dyDescent="0.35">
      <c r="A219" s="38" t="str">
        <f t="shared" si="3"/>
        <v>NA</v>
      </c>
      <c r="B219" s="44">
        <v>41018</v>
      </c>
      <c r="C219" s="44" t="s">
        <v>1636</v>
      </c>
      <c r="D219" s="44" t="s">
        <v>1621</v>
      </c>
      <c r="E219" s="44" t="s">
        <v>1622</v>
      </c>
      <c r="F219" s="44" t="s">
        <v>1623</v>
      </c>
      <c r="G219" s="44" t="s">
        <v>1624</v>
      </c>
      <c r="H219" s="44" t="s">
        <v>1587</v>
      </c>
      <c r="I219" s="44" t="s">
        <v>1588</v>
      </c>
      <c r="J219" s="44" t="s">
        <v>1625</v>
      </c>
      <c r="K219" s="44" t="s">
        <v>1626</v>
      </c>
      <c r="L219" s="44" t="s">
        <v>660</v>
      </c>
      <c r="M219" s="44" t="s">
        <v>1608</v>
      </c>
      <c r="N219" s="44" t="s">
        <v>1609</v>
      </c>
      <c r="O219" s="28" t="s">
        <v>1175</v>
      </c>
      <c r="P219" s="28">
        <v>0</v>
      </c>
    </row>
    <row r="220" spans="1:16" ht="26" x14ac:dyDescent="0.35">
      <c r="A220" s="38" t="str">
        <f t="shared" si="3"/>
        <v>NA</v>
      </c>
      <c r="B220" s="44">
        <v>41020</v>
      </c>
      <c r="C220" s="44" t="s">
        <v>1637</v>
      </c>
      <c r="D220" s="44" t="s">
        <v>1621</v>
      </c>
      <c r="E220" s="44" t="s">
        <v>1622</v>
      </c>
      <c r="F220" s="44" t="s">
        <v>1623</v>
      </c>
      <c r="G220" s="44" t="s">
        <v>1624</v>
      </c>
      <c r="H220" s="44" t="s">
        <v>1587</v>
      </c>
      <c r="I220" s="44" t="s">
        <v>1588</v>
      </c>
      <c r="J220" s="44" t="s">
        <v>1625</v>
      </c>
      <c r="K220" s="44" t="s">
        <v>1626</v>
      </c>
      <c r="L220" s="44" t="s">
        <v>660</v>
      </c>
      <c r="M220" s="44" t="s">
        <v>1608</v>
      </c>
      <c r="N220" s="44" t="s">
        <v>1609</v>
      </c>
      <c r="O220" s="28" t="s">
        <v>1175</v>
      </c>
      <c r="P220" s="28">
        <v>0</v>
      </c>
    </row>
    <row r="221" spans="1:16" ht="26" x14ac:dyDescent="0.35">
      <c r="A221" s="38" t="str">
        <f t="shared" si="3"/>
        <v>NA</v>
      </c>
      <c r="B221" s="44">
        <v>41021</v>
      </c>
      <c r="C221" s="44" t="s">
        <v>1638</v>
      </c>
      <c r="D221" s="44" t="s">
        <v>1621</v>
      </c>
      <c r="E221" s="44" t="s">
        <v>1622</v>
      </c>
      <c r="F221" s="44" t="s">
        <v>1623</v>
      </c>
      <c r="G221" s="44" t="s">
        <v>1624</v>
      </c>
      <c r="H221" s="44" t="s">
        <v>1587</v>
      </c>
      <c r="I221" s="44" t="s">
        <v>1588</v>
      </c>
      <c r="J221" s="44" t="s">
        <v>1625</v>
      </c>
      <c r="K221" s="44" t="s">
        <v>1626</v>
      </c>
      <c r="L221" s="44" t="s">
        <v>660</v>
      </c>
      <c r="M221" s="44" t="s">
        <v>1608</v>
      </c>
      <c r="N221" s="44" t="s">
        <v>1609</v>
      </c>
      <c r="O221" s="28" t="s">
        <v>1175</v>
      </c>
      <c r="P221" s="28">
        <v>0</v>
      </c>
    </row>
    <row r="222" spans="1:16" ht="26" x14ac:dyDescent="0.35">
      <c r="A222" s="38" t="str">
        <f t="shared" si="3"/>
        <v>NA</v>
      </c>
      <c r="B222" s="44">
        <v>41022</v>
      </c>
      <c r="C222" s="44" t="s">
        <v>1639</v>
      </c>
      <c r="D222" s="44" t="s">
        <v>1621</v>
      </c>
      <c r="E222" s="44" t="s">
        <v>1622</v>
      </c>
      <c r="F222" s="44" t="s">
        <v>1623</v>
      </c>
      <c r="G222" s="44" t="s">
        <v>1624</v>
      </c>
      <c r="H222" s="44" t="s">
        <v>1587</v>
      </c>
      <c r="I222" s="44" t="s">
        <v>1588</v>
      </c>
      <c r="J222" s="44" t="s">
        <v>1625</v>
      </c>
      <c r="K222" s="44" t="s">
        <v>1626</v>
      </c>
      <c r="L222" s="44" t="s">
        <v>660</v>
      </c>
      <c r="M222" s="44" t="s">
        <v>1608</v>
      </c>
      <c r="N222" s="44" t="s">
        <v>1609</v>
      </c>
      <c r="O222" s="28" t="s">
        <v>1175</v>
      </c>
      <c r="P222" s="28">
        <v>0</v>
      </c>
    </row>
    <row r="223" spans="1:16" ht="26" x14ac:dyDescent="0.35">
      <c r="A223" s="38" t="str">
        <f t="shared" si="3"/>
        <v>NA</v>
      </c>
      <c r="B223" s="44">
        <v>41023</v>
      </c>
      <c r="C223" s="44" t="s">
        <v>1640</v>
      </c>
      <c r="D223" s="44" t="s">
        <v>1621</v>
      </c>
      <c r="E223" s="44" t="s">
        <v>1622</v>
      </c>
      <c r="F223" s="44" t="s">
        <v>1623</v>
      </c>
      <c r="G223" s="44" t="s">
        <v>1624</v>
      </c>
      <c r="H223" s="44" t="s">
        <v>1587</v>
      </c>
      <c r="I223" s="44" t="s">
        <v>1588</v>
      </c>
      <c r="J223" s="44" t="s">
        <v>1625</v>
      </c>
      <c r="K223" s="44" t="s">
        <v>1626</v>
      </c>
      <c r="L223" s="44" t="s">
        <v>660</v>
      </c>
      <c r="M223" s="44" t="s">
        <v>1608</v>
      </c>
      <c r="N223" s="44" t="s">
        <v>1609</v>
      </c>
      <c r="O223" s="28" t="s">
        <v>1175</v>
      </c>
      <c r="P223" s="28">
        <v>0</v>
      </c>
    </row>
    <row r="224" spans="1:16" ht="26" x14ac:dyDescent="0.35">
      <c r="A224" s="38" t="str">
        <f t="shared" si="3"/>
        <v>NA</v>
      </c>
      <c r="B224" s="44">
        <v>41100</v>
      </c>
      <c r="C224" s="44" t="s">
        <v>1641</v>
      </c>
      <c r="D224" s="44" t="s">
        <v>1621</v>
      </c>
      <c r="E224" s="44" t="s">
        <v>1622</v>
      </c>
      <c r="F224" s="44" t="s">
        <v>1623</v>
      </c>
      <c r="G224" s="44" t="s">
        <v>1624</v>
      </c>
      <c r="H224" s="44" t="s">
        <v>1587</v>
      </c>
      <c r="I224" s="44" t="s">
        <v>1588</v>
      </c>
      <c r="J224" s="44" t="s">
        <v>1625</v>
      </c>
      <c r="K224" s="44" t="s">
        <v>1626</v>
      </c>
      <c r="L224" s="44" t="s">
        <v>660</v>
      </c>
      <c r="M224" s="44" t="s">
        <v>1608</v>
      </c>
      <c r="N224" s="44" t="s">
        <v>1609</v>
      </c>
      <c r="O224" s="28" t="s">
        <v>1175</v>
      </c>
      <c r="P224" s="28">
        <v>0</v>
      </c>
    </row>
    <row r="225" spans="1:16" x14ac:dyDescent="0.35">
      <c r="A225" s="38">
        <f t="shared" si="3"/>
        <v>91000</v>
      </c>
      <c r="B225" s="44">
        <v>42000</v>
      </c>
      <c r="C225" s="44" t="s">
        <v>1642</v>
      </c>
      <c r="D225" s="44" t="s">
        <v>1583</v>
      </c>
      <c r="E225" s="44" t="s">
        <v>1584</v>
      </c>
      <c r="F225" s="44" t="s">
        <v>1608</v>
      </c>
      <c r="G225" s="44" t="s">
        <v>1643</v>
      </c>
      <c r="H225" s="44" t="s">
        <v>1587</v>
      </c>
      <c r="I225" s="44" t="s">
        <v>1588</v>
      </c>
      <c r="J225" s="44" t="s">
        <v>1644</v>
      </c>
      <c r="K225" s="44" t="s">
        <v>1645</v>
      </c>
      <c r="L225" s="44" t="s">
        <v>660</v>
      </c>
      <c r="M225" s="44" t="s">
        <v>1591</v>
      </c>
      <c r="N225" s="44" t="s">
        <v>1588</v>
      </c>
      <c r="O225" s="28" t="s">
        <v>1182</v>
      </c>
      <c r="P225" s="28">
        <v>91000</v>
      </c>
    </row>
    <row r="226" spans="1:16" x14ac:dyDescent="0.35">
      <c r="A226" s="38">
        <f t="shared" si="3"/>
        <v>91002</v>
      </c>
      <c r="B226" s="44">
        <v>42001</v>
      </c>
      <c r="C226" s="44" t="s">
        <v>1646</v>
      </c>
      <c r="D226" s="44" t="s">
        <v>1583</v>
      </c>
      <c r="E226" s="44" t="s">
        <v>1584</v>
      </c>
      <c r="F226" s="44" t="s">
        <v>1608</v>
      </c>
      <c r="G226" s="44" t="s">
        <v>1643</v>
      </c>
      <c r="H226" s="44" t="s">
        <v>1587</v>
      </c>
      <c r="I226" s="44" t="s">
        <v>1588</v>
      </c>
      <c r="J226" s="44" t="s">
        <v>1644</v>
      </c>
      <c r="K226" s="44" t="s">
        <v>1645</v>
      </c>
      <c r="L226" s="44" t="s">
        <v>660</v>
      </c>
      <c r="M226" s="44" t="s">
        <v>1591</v>
      </c>
      <c r="N226" s="44" t="s">
        <v>1588</v>
      </c>
      <c r="O226" s="28" t="s">
        <v>1182</v>
      </c>
      <c r="P226" s="28">
        <v>91002</v>
      </c>
    </row>
    <row r="227" spans="1:16" x14ac:dyDescent="0.35">
      <c r="A227" s="38">
        <f t="shared" si="3"/>
        <v>91011</v>
      </c>
      <c r="B227" s="44">
        <v>42002</v>
      </c>
      <c r="C227" s="44" t="s">
        <v>1647</v>
      </c>
      <c r="D227" s="44" t="s">
        <v>1583</v>
      </c>
      <c r="E227" s="44" t="s">
        <v>1584</v>
      </c>
      <c r="F227" s="44" t="s">
        <v>1608</v>
      </c>
      <c r="G227" s="44" t="s">
        <v>1643</v>
      </c>
      <c r="H227" s="44" t="s">
        <v>1587</v>
      </c>
      <c r="I227" s="44" t="s">
        <v>1588</v>
      </c>
      <c r="J227" s="44" t="s">
        <v>1644</v>
      </c>
      <c r="K227" s="44" t="s">
        <v>1645</v>
      </c>
      <c r="L227" s="44" t="s">
        <v>660</v>
      </c>
      <c r="M227" s="44" t="s">
        <v>1591</v>
      </c>
      <c r="N227" s="44" t="s">
        <v>1588</v>
      </c>
      <c r="O227" s="28" t="s">
        <v>1182</v>
      </c>
      <c r="P227" s="28">
        <v>91011</v>
      </c>
    </row>
    <row r="228" spans="1:16" x14ac:dyDescent="0.35">
      <c r="A228" s="38">
        <f t="shared" si="3"/>
        <v>91013</v>
      </c>
      <c r="B228" s="44">
        <v>42003</v>
      </c>
      <c r="C228" s="44" t="s">
        <v>1648</v>
      </c>
      <c r="D228" s="44" t="s">
        <v>1583</v>
      </c>
      <c r="E228" s="44" t="s">
        <v>1584</v>
      </c>
      <c r="F228" s="44" t="s">
        <v>1608</v>
      </c>
      <c r="G228" s="44" t="s">
        <v>1643</v>
      </c>
      <c r="H228" s="44" t="s">
        <v>1587</v>
      </c>
      <c r="I228" s="44" t="s">
        <v>1588</v>
      </c>
      <c r="J228" s="44" t="s">
        <v>1644</v>
      </c>
      <c r="K228" s="44" t="s">
        <v>1645</v>
      </c>
      <c r="L228" s="44" t="s">
        <v>660</v>
      </c>
      <c r="M228" s="44" t="s">
        <v>1591</v>
      </c>
      <c r="N228" s="44" t="s">
        <v>1588</v>
      </c>
      <c r="O228" s="28" t="s">
        <v>1182</v>
      </c>
      <c r="P228" s="28">
        <v>91013</v>
      </c>
    </row>
    <row r="229" spans="1:16" x14ac:dyDescent="0.35">
      <c r="A229" s="38">
        <f t="shared" si="3"/>
        <v>91021</v>
      </c>
      <c r="B229" s="44">
        <v>42004</v>
      </c>
      <c r="C229" s="44" t="s">
        <v>1649</v>
      </c>
      <c r="D229" s="44" t="s">
        <v>1583</v>
      </c>
      <c r="E229" s="44" t="s">
        <v>1584</v>
      </c>
      <c r="F229" s="44" t="s">
        <v>1608</v>
      </c>
      <c r="G229" s="44" t="s">
        <v>1643</v>
      </c>
      <c r="H229" s="44" t="s">
        <v>1587</v>
      </c>
      <c r="I229" s="44" t="s">
        <v>1588</v>
      </c>
      <c r="J229" s="44" t="s">
        <v>1644</v>
      </c>
      <c r="K229" s="44" t="s">
        <v>1645</v>
      </c>
      <c r="L229" s="44" t="s">
        <v>660</v>
      </c>
      <c r="M229" s="44" t="s">
        <v>1591</v>
      </c>
      <c r="N229" s="44" t="s">
        <v>1588</v>
      </c>
      <c r="O229" s="28" t="s">
        <v>1182</v>
      </c>
      <c r="P229" s="28">
        <v>91021</v>
      </c>
    </row>
    <row r="230" spans="1:16" x14ac:dyDescent="0.35">
      <c r="A230" s="38">
        <f t="shared" si="3"/>
        <v>91019</v>
      </c>
      <c r="B230" s="44">
        <v>42005</v>
      </c>
      <c r="C230" s="44" t="s">
        <v>1650</v>
      </c>
      <c r="D230" s="44" t="s">
        <v>1583</v>
      </c>
      <c r="E230" s="44" t="s">
        <v>1584</v>
      </c>
      <c r="F230" s="44" t="s">
        <v>1608</v>
      </c>
      <c r="G230" s="44" t="s">
        <v>1643</v>
      </c>
      <c r="H230" s="44" t="s">
        <v>1587</v>
      </c>
      <c r="I230" s="44" t="s">
        <v>1588</v>
      </c>
      <c r="J230" s="44" t="s">
        <v>1644</v>
      </c>
      <c r="K230" s="44" t="s">
        <v>1645</v>
      </c>
      <c r="L230" s="44" t="s">
        <v>660</v>
      </c>
      <c r="M230" s="44" t="s">
        <v>1591</v>
      </c>
      <c r="N230" s="44" t="s">
        <v>1588</v>
      </c>
      <c r="O230" s="28" t="s">
        <v>1182</v>
      </c>
      <c r="P230" s="28">
        <v>91019</v>
      </c>
    </row>
    <row r="231" spans="1:16" x14ac:dyDescent="0.35">
      <c r="A231" s="38">
        <f t="shared" si="3"/>
        <v>91051</v>
      </c>
      <c r="B231" s="44">
        <v>42006</v>
      </c>
      <c r="C231" s="44" t="s">
        <v>1651</v>
      </c>
      <c r="D231" s="44" t="s">
        <v>1583</v>
      </c>
      <c r="E231" s="44" t="s">
        <v>1584</v>
      </c>
      <c r="F231" s="44" t="s">
        <v>1608</v>
      </c>
      <c r="G231" s="44" t="s">
        <v>1643</v>
      </c>
      <c r="H231" s="44" t="s">
        <v>1587</v>
      </c>
      <c r="I231" s="44" t="s">
        <v>1588</v>
      </c>
      <c r="J231" s="44" t="s">
        <v>1644</v>
      </c>
      <c r="K231" s="44" t="s">
        <v>1645</v>
      </c>
      <c r="L231" s="44" t="s">
        <v>660</v>
      </c>
      <c r="M231" s="44" t="s">
        <v>1591</v>
      </c>
      <c r="N231" s="44" t="s">
        <v>1588</v>
      </c>
      <c r="O231" s="28" t="s">
        <v>1182</v>
      </c>
      <c r="P231" s="28">
        <v>91051</v>
      </c>
    </row>
    <row r="232" spans="1:16" x14ac:dyDescent="0.35">
      <c r="A232" s="38">
        <f t="shared" si="3"/>
        <v>91053</v>
      </c>
      <c r="B232" s="44">
        <v>42007</v>
      </c>
      <c r="C232" s="44" t="s">
        <v>1652</v>
      </c>
      <c r="D232" s="44" t="s">
        <v>1583</v>
      </c>
      <c r="E232" s="44" t="s">
        <v>1584</v>
      </c>
      <c r="F232" s="44" t="s">
        <v>1608</v>
      </c>
      <c r="G232" s="44" t="s">
        <v>1643</v>
      </c>
      <c r="H232" s="44" t="s">
        <v>1587</v>
      </c>
      <c r="I232" s="44" t="s">
        <v>1588</v>
      </c>
      <c r="J232" s="44" t="s">
        <v>1644</v>
      </c>
      <c r="K232" s="44" t="s">
        <v>1645</v>
      </c>
      <c r="L232" s="44" t="s">
        <v>660</v>
      </c>
      <c r="M232" s="44" t="s">
        <v>1591</v>
      </c>
      <c r="N232" s="44" t="s">
        <v>1588</v>
      </c>
      <c r="O232" s="28" t="s">
        <v>1182</v>
      </c>
      <c r="P232" s="28">
        <v>91053</v>
      </c>
    </row>
    <row r="233" spans="1:16" x14ac:dyDescent="0.35">
      <c r="A233" s="38">
        <f t="shared" si="3"/>
        <v>92020</v>
      </c>
      <c r="B233" s="44">
        <v>42008</v>
      </c>
      <c r="C233" s="44" t="s">
        <v>1653</v>
      </c>
      <c r="D233" s="44" t="s">
        <v>1583</v>
      </c>
      <c r="E233" s="44" t="s">
        <v>1584</v>
      </c>
      <c r="F233" s="44" t="s">
        <v>1608</v>
      </c>
      <c r="G233" s="44" t="s">
        <v>1643</v>
      </c>
      <c r="H233" s="44" t="s">
        <v>1587</v>
      </c>
      <c r="I233" s="44" t="s">
        <v>1588</v>
      </c>
      <c r="J233" s="44" t="s">
        <v>1644</v>
      </c>
      <c r="K233" s="44" t="s">
        <v>1645</v>
      </c>
      <c r="L233" s="44" t="s">
        <v>660</v>
      </c>
      <c r="M233" s="44" t="s">
        <v>1591</v>
      </c>
      <c r="N233" s="44" t="s">
        <v>1588</v>
      </c>
      <c r="O233" s="28" t="s">
        <v>1182</v>
      </c>
      <c r="P233" s="28">
        <v>92020</v>
      </c>
    </row>
    <row r="234" spans="1:16" x14ac:dyDescent="0.35">
      <c r="A234" s="38">
        <f t="shared" si="3"/>
        <v>92701</v>
      </c>
      <c r="B234" s="44">
        <v>42009</v>
      </c>
      <c r="C234" s="44" t="s">
        <v>1654</v>
      </c>
      <c r="D234" s="44" t="s">
        <v>1583</v>
      </c>
      <c r="E234" s="44" t="s">
        <v>1584</v>
      </c>
      <c r="F234" s="44" t="s">
        <v>1608</v>
      </c>
      <c r="G234" s="44" t="s">
        <v>1643</v>
      </c>
      <c r="H234" s="44" t="s">
        <v>1587</v>
      </c>
      <c r="I234" s="44" t="s">
        <v>1588</v>
      </c>
      <c r="J234" s="44" t="s">
        <v>1644</v>
      </c>
      <c r="K234" s="44" t="s">
        <v>1645</v>
      </c>
      <c r="L234" s="44" t="s">
        <v>660</v>
      </c>
      <c r="M234" s="44" t="s">
        <v>1591</v>
      </c>
      <c r="N234" s="44" t="s">
        <v>1588</v>
      </c>
      <c r="O234" s="28" t="s">
        <v>1182</v>
      </c>
      <c r="P234" s="28">
        <v>92701</v>
      </c>
    </row>
    <row r="235" spans="1:16" x14ac:dyDescent="0.35">
      <c r="A235" s="38">
        <f t="shared" si="3"/>
        <v>92000</v>
      </c>
      <c r="B235" s="44">
        <v>42010</v>
      </c>
      <c r="C235" s="44" t="s">
        <v>1655</v>
      </c>
      <c r="D235" s="44" t="s">
        <v>1583</v>
      </c>
      <c r="E235" s="44" t="s">
        <v>1584</v>
      </c>
      <c r="F235" s="44" t="s">
        <v>1608</v>
      </c>
      <c r="G235" s="44" t="s">
        <v>1643</v>
      </c>
      <c r="H235" s="44" t="s">
        <v>1587</v>
      </c>
      <c r="I235" s="44" t="s">
        <v>1588</v>
      </c>
      <c r="J235" s="44" t="s">
        <v>1644</v>
      </c>
      <c r="K235" s="44" t="s">
        <v>1645</v>
      </c>
      <c r="L235" s="44" t="s">
        <v>660</v>
      </c>
      <c r="M235" s="44" t="s">
        <v>1591</v>
      </c>
      <c r="N235" s="44" t="s">
        <v>1588</v>
      </c>
      <c r="O235" s="28" t="s">
        <v>1182</v>
      </c>
      <c r="P235" s="28">
        <v>92000</v>
      </c>
    </row>
    <row r="236" spans="1:16" x14ac:dyDescent="0.35">
      <c r="A236" s="38">
        <f t="shared" si="3"/>
        <v>92004</v>
      </c>
      <c r="B236" s="44">
        <v>42011</v>
      </c>
      <c r="C236" s="44" t="s">
        <v>1656</v>
      </c>
      <c r="D236" s="44" t="s">
        <v>1583</v>
      </c>
      <c r="E236" s="44" t="s">
        <v>1584</v>
      </c>
      <c r="F236" s="44" t="s">
        <v>1608</v>
      </c>
      <c r="G236" s="44" t="s">
        <v>1643</v>
      </c>
      <c r="H236" s="44" t="s">
        <v>1587</v>
      </c>
      <c r="I236" s="44" t="s">
        <v>1588</v>
      </c>
      <c r="J236" s="44" t="s">
        <v>1644</v>
      </c>
      <c r="K236" s="44" t="s">
        <v>1645</v>
      </c>
      <c r="L236" s="44" t="s">
        <v>660</v>
      </c>
      <c r="M236" s="44" t="s">
        <v>1591</v>
      </c>
      <c r="N236" s="44" t="s">
        <v>1588</v>
      </c>
      <c r="O236" s="28" t="s">
        <v>1182</v>
      </c>
      <c r="P236" s="28">
        <v>92004</v>
      </c>
    </row>
    <row r="237" spans="1:16" x14ac:dyDescent="0.35">
      <c r="A237" s="38">
        <f t="shared" si="3"/>
        <v>92014</v>
      </c>
      <c r="B237" s="44">
        <v>42012</v>
      </c>
      <c r="C237" s="44" t="s">
        <v>1657</v>
      </c>
      <c r="D237" s="44" t="s">
        <v>1583</v>
      </c>
      <c r="E237" s="44" t="s">
        <v>1584</v>
      </c>
      <c r="F237" s="44" t="s">
        <v>1608</v>
      </c>
      <c r="G237" s="44" t="s">
        <v>1643</v>
      </c>
      <c r="H237" s="44" t="s">
        <v>1587</v>
      </c>
      <c r="I237" s="44" t="s">
        <v>1588</v>
      </c>
      <c r="J237" s="44" t="s">
        <v>1644</v>
      </c>
      <c r="K237" s="44" t="s">
        <v>1645</v>
      </c>
      <c r="L237" s="44" t="s">
        <v>660</v>
      </c>
      <c r="M237" s="44" t="s">
        <v>1591</v>
      </c>
      <c r="N237" s="44" t="s">
        <v>1588</v>
      </c>
      <c r="O237" s="28" t="s">
        <v>1182</v>
      </c>
      <c r="P237" s="28">
        <v>92014</v>
      </c>
    </row>
    <row r="238" spans="1:16" x14ac:dyDescent="0.35">
      <c r="A238" s="38">
        <f t="shared" si="3"/>
        <v>92100</v>
      </c>
      <c r="B238" s="44">
        <v>42013</v>
      </c>
      <c r="C238" s="44" t="s">
        <v>1658</v>
      </c>
      <c r="D238" s="44" t="s">
        <v>1583</v>
      </c>
      <c r="E238" s="44" t="s">
        <v>1584</v>
      </c>
      <c r="F238" s="44" t="s">
        <v>1608</v>
      </c>
      <c r="G238" s="44" t="s">
        <v>1643</v>
      </c>
      <c r="H238" s="44" t="s">
        <v>1587</v>
      </c>
      <c r="I238" s="44" t="s">
        <v>1588</v>
      </c>
      <c r="J238" s="44" t="s">
        <v>1644</v>
      </c>
      <c r="K238" s="44" t="s">
        <v>1645</v>
      </c>
      <c r="L238" s="44" t="s">
        <v>660</v>
      </c>
      <c r="M238" s="44" t="s">
        <v>1591</v>
      </c>
      <c r="N238" s="44" t="s">
        <v>1588</v>
      </c>
      <c r="O238" s="28" t="s">
        <v>1182</v>
      </c>
      <c r="P238" s="28">
        <v>92100</v>
      </c>
    </row>
    <row r="239" spans="1:16" x14ac:dyDescent="0.35">
      <c r="A239" s="38">
        <f t="shared" si="3"/>
        <v>92105</v>
      </c>
      <c r="B239" s="44">
        <v>42014</v>
      </c>
      <c r="C239" s="44" t="s">
        <v>1659</v>
      </c>
      <c r="D239" s="44" t="s">
        <v>1583</v>
      </c>
      <c r="E239" s="44" t="s">
        <v>1584</v>
      </c>
      <c r="F239" s="44" t="s">
        <v>1608</v>
      </c>
      <c r="G239" s="44" t="s">
        <v>1643</v>
      </c>
      <c r="H239" s="44" t="s">
        <v>1587</v>
      </c>
      <c r="I239" s="44" t="s">
        <v>1588</v>
      </c>
      <c r="J239" s="44" t="s">
        <v>1644</v>
      </c>
      <c r="K239" s="44" t="s">
        <v>1645</v>
      </c>
      <c r="L239" s="44" t="s">
        <v>660</v>
      </c>
      <c r="M239" s="44" t="s">
        <v>1591</v>
      </c>
      <c r="N239" s="44" t="s">
        <v>1588</v>
      </c>
      <c r="O239" s="28" t="s">
        <v>1182</v>
      </c>
      <c r="P239" s="28">
        <v>92105</v>
      </c>
    </row>
    <row r="240" spans="1:16" x14ac:dyDescent="0.35">
      <c r="A240" s="38">
        <f t="shared" si="3"/>
        <v>92200</v>
      </c>
      <c r="B240" s="44">
        <v>42015</v>
      </c>
      <c r="C240" s="44" t="s">
        <v>1660</v>
      </c>
      <c r="D240" s="44" t="s">
        <v>1583</v>
      </c>
      <c r="E240" s="44" t="s">
        <v>1584</v>
      </c>
      <c r="F240" s="44" t="s">
        <v>1608</v>
      </c>
      <c r="G240" s="44" t="s">
        <v>1643</v>
      </c>
      <c r="H240" s="44" t="s">
        <v>1587</v>
      </c>
      <c r="I240" s="44" t="s">
        <v>1588</v>
      </c>
      <c r="J240" s="44" t="s">
        <v>1644</v>
      </c>
      <c r="K240" s="44" t="s">
        <v>1645</v>
      </c>
      <c r="L240" s="44" t="s">
        <v>660</v>
      </c>
      <c r="M240" s="44" t="s">
        <v>1591</v>
      </c>
      <c r="N240" s="44" t="s">
        <v>1588</v>
      </c>
      <c r="O240" s="28" t="s">
        <v>1182</v>
      </c>
      <c r="P240" s="28">
        <v>92200</v>
      </c>
    </row>
    <row r="241" spans="1:16" x14ac:dyDescent="0.35">
      <c r="A241" s="38">
        <f t="shared" si="3"/>
        <v>92206</v>
      </c>
      <c r="B241" s="44">
        <v>42016</v>
      </c>
      <c r="C241" s="44" t="s">
        <v>1661</v>
      </c>
      <c r="D241" s="44" t="s">
        <v>1583</v>
      </c>
      <c r="E241" s="44" t="s">
        <v>1584</v>
      </c>
      <c r="F241" s="44" t="s">
        <v>1608</v>
      </c>
      <c r="G241" s="44" t="s">
        <v>1643</v>
      </c>
      <c r="H241" s="44" t="s">
        <v>1587</v>
      </c>
      <c r="I241" s="44" t="s">
        <v>1588</v>
      </c>
      <c r="J241" s="44" t="s">
        <v>1644</v>
      </c>
      <c r="K241" s="44" t="s">
        <v>1645</v>
      </c>
      <c r="L241" s="44" t="s">
        <v>660</v>
      </c>
      <c r="M241" s="44" t="s">
        <v>1591</v>
      </c>
      <c r="N241" s="44" t="s">
        <v>1588</v>
      </c>
      <c r="O241" s="28" t="s">
        <v>1182</v>
      </c>
      <c r="P241" s="28">
        <v>92206</v>
      </c>
    </row>
    <row r="242" spans="1:16" x14ac:dyDescent="0.35">
      <c r="A242" s="38">
        <f t="shared" si="3"/>
        <v>92400</v>
      </c>
      <c r="B242" s="44">
        <v>42017</v>
      </c>
      <c r="C242" s="44" t="s">
        <v>1662</v>
      </c>
      <c r="D242" s="44" t="s">
        <v>1583</v>
      </c>
      <c r="E242" s="44" t="s">
        <v>1584</v>
      </c>
      <c r="F242" s="44" t="s">
        <v>1608</v>
      </c>
      <c r="G242" s="44" t="s">
        <v>1643</v>
      </c>
      <c r="H242" s="44" t="s">
        <v>1587</v>
      </c>
      <c r="I242" s="44" t="s">
        <v>1588</v>
      </c>
      <c r="J242" s="44" t="s">
        <v>1644</v>
      </c>
      <c r="K242" s="44" t="s">
        <v>1645</v>
      </c>
      <c r="L242" s="44" t="s">
        <v>660</v>
      </c>
      <c r="M242" s="44" t="s">
        <v>1591</v>
      </c>
      <c r="N242" s="44" t="s">
        <v>1588</v>
      </c>
      <c r="O242" s="28" t="s">
        <v>1182</v>
      </c>
      <c r="P242" s="28">
        <v>92400</v>
      </c>
    </row>
    <row r="243" spans="1:16" x14ac:dyDescent="0.35">
      <c r="A243" s="38">
        <f t="shared" si="3"/>
        <v>92300</v>
      </c>
      <c r="B243" s="44">
        <v>42018</v>
      </c>
      <c r="C243" s="44" t="s">
        <v>1663</v>
      </c>
      <c r="D243" s="44" t="s">
        <v>1583</v>
      </c>
      <c r="E243" s="44" t="s">
        <v>1584</v>
      </c>
      <c r="F243" s="44" t="s">
        <v>1608</v>
      </c>
      <c r="G243" s="44" t="s">
        <v>1643</v>
      </c>
      <c r="H243" s="44" t="s">
        <v>1587</v>
      </c>
      <c r="I243" s="44" t="s">
        <v>1588</v>
      </c>
      <c r="J243" s="44" t="s">
        <v>1644</v>
      </c>
      <c r="K243" s="44" t="s">
        <v>1645</v>
      </c>
      <c r="L243" s="44" t="s">
        <v>660</v>
      </c>
      <c r="M243" s="44" t="s">
        <v>1591</v>
      </c>
      <c r="N243" s="44" t="s">
        <v>1588</v>
      </c>
      <c r="O243" s="28" t="s">
        <v>1182</v>
      </c>
      <c r="P243" s="28">
        <v>92300</v>
      </c>
    </row>
    <row r="244" spans="1:16" x14ac:dyDescent="0.35">
      <c r="A244" s="38">
        <f t="shared" si="3"/>
        <v>92302</v>
      </c>
      <c r="B244" s="44">
        <v>42019</v>
      </c>
      <c r="C244" s="44" t="s">
        <v>1664</v>
      </c>
      <c r="D244" s="44" t="s">
        <v>1583</v>
      </c>
      <c r="E244" s="44" t="s">
        <v>1584</v>
      </c>
      <c r="F244" s="44" t="s">
        <v>1608</v>
      </c>
      <c r="G244" s="44" t="s">
        <v>1643</v>
      </c>
      <c r="H244" s="44" t="s">
        <v>1587</v>
      </c>
      <c r="I244" s="44" t="s">
        <v>1588</v>
      </c>
      <c r="J244" s="44" t="s">
        <v>1644</v>
      </c>
      <c r="K244" s="44" t="s">
        <v>1645</v>
      </c>
      <c r="L244" s="44" t="s">
        <v>660</v>
      </c>
      <c r="M244" s="44" t="s">
        <v>1591</v>
      </c>
      <c r="N244" s="44" t="s">
        <v>1588</v>
      </c>
      <c r="O244" s="28" t="s">
        <v>1182</v>
      </c>
      <c r="P244" s="28">
        <v>92302</v>
      </c>
    </row>
    <row r="245" spans="1:16" x14ac:dyDescent="0.35">
      <c r="A245" s="38">
        <f t="shared" si="3"/>
        <v>92303</v>
      </c>
      <c r="B245" s="44">
        <v>42020</v>
      </c>
      <c r="C245" s="44" t="s">
        <v>1665</v>
      </c>
      <c r="D245" s="44" t="s">
        <v>1583</v>
      </c>
      <c r="E245" s="44" t="s">
        <v>1584</v>
      </c>
      <c r="F245" s="44" t="s">
        <v>1608</v>
      </c>
      <c r="G245" s="44" t="s">
        <v>1643</v>
      </c>
      <c r="H245" s="44" t="s">
        <v>1587</v>
      </c>
      <c r="I245" s="44" t="s">
        <v>1588</v>
      </c>
      <c r="J245" s="44" t="s">
        <v>1644</v>
      </c>
      <c r="K245" s="44" t="s">
        <v>1645</v>
      </c>
      <c r="L245" s="44" t="s">
        <v>660</v>
      </c>
      <c r="M245" s="44" t="s">
        <v>1591</v>
      </c>
      <c r="N245" s="44" t="s">
        <v>1588</v>
      </c>
      <c r="O245" s="28" t="s">
        <v>1182</v>
      </c>
      <c r="P245" s="28">
        <v>92303</v>
      </c>
    </row>
    <row r="246" spans="1:16" x14ac:dyDescent="0.35">
      <c r="A246" s="38">
        <f t="shared" si="3"/>
        <v>92305</v>
      </c>
      <c r="B246" s="44">
        <v>42021</v>
      </c>
      <c r="C246" s="44" t="s">
        <v>1666</v>
      </c>
      <c r="D246" s="44" t="s">
        <v>1583</v>
      </c>
      <c r="E246" s="44" t="s">
        <v>1584</v>
      </c>
      <c r="F246" s="44" t="s">
        <v>1608</v>
      </c>
      <c r="G246" s="44" t="s">
        <v>1643</v>
      </c>
      <c r="H246" s="44" t="s">
        <v>1587</v>
      </c>
      <c r="I246" s="44" t="s">
        <v>1588</v>
      </c>
      <c r="J246" s="44" t="s">
        <v>1644</v>
      </c>
      <c r="K246" s="44" t="s">
        <v>1645</v>
      </c>
      <c r="L246" s="44" t="s">
        <v>660</v>
      </c>
      <c r="M246" s="44" t="s">
        <v>1591</v>
      </c>
      <c r="N246" s="44" t="s">
        <v>1588</v>
      </c>
      <c r="O246" s="28" t="s">
        <v>1182</v>
      </c>
      <c r="P246" s="28">
        <v>92305</v>
      </c>
    </row>
    <row r="247" spans="1:16" x14ac:dyDescent="0.35">
      <c r="A247" s="38">
        <f t="shared" si="3"/>
        <v>92703</v>
      </c>
      <c r="B247" s="44">
        <v>42022</v>
      </c>
      <c r="C247" s="44" t="s">
        <v>1667</v>
      </c>
      <c r="D247" s="44" t="s">
        <v>1583</v>
      </c>
      <c r="E247" s="44" t="s">
        <v>1584</v>
      </c>
      <c r="F247" s="44" t="s">
        <v>1608</v>
      </c>
      <c r="G247" s="44" t="s">
        <v>1643</v>
      </c>
      <c r="H247" s="44" t="s">
        <v>1587</v>
      </c>
      <c r="I247" s="44" t="s">
        <v>1588</v>
      </c>
      <c r="J247" s="44" t="s">
        <v>1644</v>
      </c>
      <c r="K247" s="44" t="s">
        <v>1645</v>
      </c>
      <c r="L247" s="44" t="s">
        <v>660</v>
      </c>
      <c r="M247" s="44" t="s">
        <v>1591</v>
      </c>
      <c r="N247" s="44" t="s">
        <v>1588</v>
      </c>
      <c r="O247" s="28" t="s">
        <v>1182</v>
      </c>
      <c r="P247" s="28">
        <v>92703</v>
      </c>
    </row>
    <row r="248" spans="1:16" x14ac:dyDescent="0.35">
      <c r="A248" s="38">
        <f t="shared" si="3"/>
        <v>92500</v>
      </c>
      <c r="B248" s="44">
        <v>42023</v>
      </c>
      <c r="C248" s="44" t="s">
        <v>1668</v>
      </c>
      <c r="D248" s="44" t="s">
        <v>1583</v>
      </c>
      <c r="E248" s="44" t="s">
        <v>1584</v>
      </c>
      <c r="F248" s="44" t="s">
        <v>1608</v>
      </c>
      <c r="G248" s="44" t="s">
        <v>1643</v>
      </c>
      <c r="H248" s="44" t="s">
        <v>1587</v>
      </c>
      <c r="I248" s="44" t="s">
        <v>1588</v>
      </c>
      <c r="J248" s="44" t="s">
        <v>1644</v>
      </c>
      <c r="K248" s="44" t="s">
        <v>1645</v>
      </c>
      <c r="L248" s="44" t="s">
        <v>660</v>
      </c>
      <c r="M248" s="44" t="s">
        <v>1591</v>
      </c>
      <c r="N248" s="44" t="s">
        <v>1588</v>
      </c>
      <c r="O248" s="28" t="s">
        <v>1182</v>
      </c>
      <c r="P248" s="28">
        <v>92500</v>
      </c>
    </row>
    <row r="249" spans="1:16" x14ac:dyDescent="0.35">
      <c r="A249" s="38">
        <f t="shared" si="3"/>
        <v>92501</v>
      </c>
      <c r="B249" s="44">
        <v>42024</v>
      </c>
      <c r="C249" s="44" t="s">
        <v>1669</v>
      </c>
      <c r="D249" s="44" t="s">
        <v>1583</v>
      </c>
      <c r="E249" s="44" t="s">
        <v>1584</v>
      </c>
      <c r="F249" s="44" t="s">
        <v>1608</v>
      </c>
      <c r="G249" s="44" t="s">
        <v>1643</v>
      </c>
      <c r="H249" s="44" t="s">
        <v>1587</v>
      </c>
      <c r="I249" s="44" t="s">
        <v>1588</v>
      </c>
      <c r="J249" s="44" t="s">
        <v>1644</v>
      </c>
      <c r="K249" s="44" t="s">
        <v>1645</v>
      </c>
      <c r="L249" s="44" t="s">
        <v>660</v>
      </c>
      <c r="M249" s="44" t="s">
        <v>1591</v>
      </c>
      <c r="N249" s="44" t="s">
        <v>1588</v>
      </c>
      <c r="O249" s="28" t="s">
        <v>1182</v>
      </c>
      <c r="P249" s="28">
        <v>92501</v>
      </c>
    </row>
    <row r="250" spans="1:16" x14ac:dyDescent="0.35">
      <c r="A250" s="38">
        <f t="shared" si="3"/>
        <v>92510</v>
      </c>
      <c r="B250" s="44">
        <v>42025</v>
      </c>
      <c r="C250" s="44" t="s">
        <v>1670</v>
      </c>
      <c r="D250" s="44" t="s">
        <v>1583</v>
      </c>
      <c r="E250" s="44" t="s">
        <v>1584</v>
      </c>
      <c r="F250" s="44" t="s">
        <v>1608</v>
      </c>
      <c r="G250" s="44" t="s">
        <v>1643</v>
      </c>
      <c r="H250" s="44" t="s">
        <v>1587</v>
      </c>
      <c r="I250" s="44" t="s">
        <v>1588</v>
      </c>
      <c r="J250" s="44" t="s">
        <v>1644</v>
      </c>
      <c r="K250" s="44" t="s">
        <v>1645</v>
      </c>
      <c r="L250" s="44" t="s">
        <v>660</v>
      </c>
      <c r="M250" s="44" t="s">
        <v>1591</v>
      </c>
      <c r="N250" s="44" t="s">
        <v>1588</v>
      </c>
      <c r="O250" s="28" t="s">
        <v>1182</v>
      </c>
      <c r="P250" s="28">
        <v>92510</v>
      </c>
    </row>
    <row r="251" spans="1:16" x14ac:dyDescent="0.35">
      <c r="A251" s="38">
        <f t="shared" si="3"/>
        <v>92511</v>
      </c>
      <c r="B251" s="44">
        <v>42026</v>
      </c>
      <c r="C251" s="44" t="s">
        <v>1671</v>
      </c>
      <c r="D251" s="44" t="s">
        <v>1583</v>
      </c>
      <c r="E251" s="44" t="s">
        <v>1584</v>
      </c>
      <c r="F251" s="44" t="s">
        <v>1608</v>
      </c>
      <c r="G251" s="44" t="s">
        <v>1643</v>
      </c>
      <c r="H251" s="44" t="s">
        <v>1587</v>
      </c>
      <c r="I251" s="44" t="s">
        <v>1588</v>
      </c>
      <c r="J251" s="44" t="s">
        <v>1644</v>
      </c>
      <c r="K251" s="44" t="s">
        <v>1645</v>
      </c>
      <c r="L251" s="44" t="s">
        <v>660</v>
      </c>
      <c r="M251" s="44" t="s">
        <v>1591</v>
      </c>
      <c r="N251" s="44" t="s">
        <v>1588</v>
      </c>
      <c r="O251" s="28" t="s">
        <v>1182</v>
      </c>
      <c r="P251" s="28">
        <v>92511</v>
      </c>
    </row>
    <row r="252" spans="1:16" x14ac:dyDescent="0.35">
      <c r="A252" s="38">
        <f t="shared" si="3"/>
        <v>92512</v>
      </c>
      <c r="B252" s="44">
        <v>42027</v>
      </c>
      <c r="C252" s="44" t="s">
        <v>1672</v>
      </c>
      <c r="D252" s="44" t="s">
        <v>1583</v>
      </c>
      <c r="E252" s="44" t="s">
        <v>1584</v>
      </c>
      <c r="F252" s="44" t="s">
        <v>1608</v>
      </c>
      <c r="G252" s="44" t="s">
        <v>1643</v>
      </c>
      <c r="H252" s="44" t="s">
        <v>1587</v>
      </c>
      <c r="I252" s="44" t="s">
        <v>1588</v>
      </c>
      <c r="J252" s="44" t="s">
        <v>1644</v>
      </c>
      <c r="K252" s="44" t="s">
        <v>1645</v>
      </c>
      <c r="L252" s="44" t="s">
        <v>660</v>
      </c>
      <c r="M252" s="44" t="s">
        <v>1591</v>
      </c>
      <c r="N252" s="44" t="s">
        <v>1588</v>
      </c>
      <c r="O252" s="28" t="s">
        <v>1182</v>
      </c>
      <c r="P252" s="28">
        <v>92512</v>
      </c>
    </row>
    <row r="253" spans="1:16" x14ac:dyDescent="0.35">
      <c r="A253" s="38">
        <f t="shared" si="3"/>
        <v>92601</v>
      </c>
      <c r="B253" s="44">
        <v>42028</v>
      </c>
      <c r="C253" s="44" t="s">
        <v>1673</v>
      </c>
      <c r="D253" s="44" t="s">
        <v>1583</v>
      </c>
      <c r="E253" s="44" t="s">
        <v>1584</v>
      </c>
      <c r="F253" s="44" t="s">
        <v>1608</v>
      </c>
      <c r="G253" s="44" t="s">
        <v>1643</v>
      </c>
      <c r="H253" s="44" t="s">
        <v>1587</v>
      </c>
      <c r="I253" s="44" t="s">
        <v>1588</v>
      </c>
      <c r="J253" s="44" t="s">
        <v>1644</v>
      </c>
      <c r="K253" s="44" t="s">
        <v>1645</v>
      </c>
      <c r="L253" s="44" t="s">
        <v>660</v>
      </c>
      <c r="M253" s="44" t="s">
        <v>1591</v>
      </c>
      <c r="N253" s="44" t="s">
        <v>1588</v>
      </c>
      <c r="O253" s="28" t="s">
        <v>1182</v>
      </c>
      <c r="P253" s="28">
        <v>92601</v>
      </c>
    </row>
    <row r="254" spans="1:16" x14ac:dyDescent="0.35">
      <c r="A254" s="38">
        <f t="shared" si="3"/>
        <v>92604</v>
      </c>
      <c r="B254" s="44">
        <v>42029</v>
      </c>
      <c r="C254" s="44" t="s">
        <v>1674</v>
      </c>
      <c r="D254" s="44" t="s">
        <v>1583</v>
      </c>
      <c r="E254" s="44" t="s">
        <v>1584</v>
      </c>
      <c r="F254" s="44" t="s">
        <v>1608</v>
      </c>
      <c r="G254" s="44" t="s">
        <v>1643</v>
      </c>
      <c r="H254" s="44" t="s">
        <v>1587</v>
      </c>
      <c r="I254" s="44" t="s">
        <v>1588</v>
      </c>
      <c r="J254" s="44" t="s">
        <v>1644</v>
      </c>
      <c r="K254" s="44" t="s">
        <v>1645</v>
      </c>
      <c r="L254" s="44" t="s">
        <v>660</v>
      </c>
      <c r="M254" s="44" t="s">
        <v>1591</v>
      </c>
      <c r="N254" s="44" t="s">
        <v>1588</v>
      </c>
      <c r="O254" s="28" t="s">
        <v>1182</v>
      </c>
      <c r="P254" s="28">
        <v>92604</v>
      </c>
    </row>
    <row r="255" spans="1:16" x14ac:dyDescent="0.35">
      <c r="A255" s="38">
        <f t="shared" si="3"/>
        <v>92606</v>
      </c>
      <c r="B255" s="44">
        <v>42030</v>
      </c>
      <c r="C255" s="44" t="s">
        <v>1675</v>
      </c>
      <c r="D255" s="44" t="s">
        <v>1583</v>
      </c>
      <c r="E255" s="44" t="s">
        <v>1584</v>
      </c>
      <c r="F255" s="44" t="s">
        <v>1608</v>
      </c>
      <c r="G255" s="44" t="s">
        <v>1643</v>
      </c>
      <c r="H255" s="44" t="s">
        <v>1587</v>
      </c>
      <c r="I255" s="44" t="s">
        <v>1588</v>
      </c>
      <c r="J255" s="44" t="s">
        <v>1644</v>
      </c>
      <c r="K255" s="44" t="s">
        <v>1645</v>
      </c>
      <c r="L255" s="44" t="s">
        <v>660</v>
      </c>
      <c r="M255" s="44" t="s">
        <v>1591</v>
      </c>
      <c r="N255" s="44" t="s">
        <v>1588</v>
      </c>
      <c r="O255" s="28" t="s">
        <v>1182</v>
      </c>
      <c r="P255" s="28">
        <v>92606</v>
      </c>
    </row>
    <row r="256" spans="1:16" x14ac:dyDescent="0.35">
      <c r="A256" s="38">
        <f t="shared" si="3"/>
        <v>92611</v>
      </c>
      <c r="B256" s="44">
        <v>42031</v>
      </c>
      <c r="C256" s="44" t="s">
        <v>1676</v>
      </c>
      <c r="D256" s="44" t="s">
        <v>1583</v>
      </c>
      <c r="E256" s="44" t="s">
        <v>1584</v>
      </c>
      <c r="F256" s="44" t="s">
        <v>1608</v>
      </c>
      <c r="G256" s="44" t="s">
        <v>1643</v>
      </c>
      <c r="H256" s="44" t="s">
        <v>1587</v>
      </c>
      <c r="I256" s="44" t="s">
        <v>1588</v>
      </c>
      <c r="J256" s="44" t="s">
        <v>1644</v>
      </c>
      <c r="K256" s="44" t="s">
        <v>1645</v>
      </c>
      <c r="L256" s="44" t="s">
        <v>660</v>
      </c>
      <c r="M256" s="44" t="s">
        <v>1591</v>
      </c>
      <c r="N256" s="44" t="s">
        <v>1588</v>
      </c>
      <c r="O256" s="28" t="s">
        <v>1182</v>
      </c>
      <c r="P256" s="28">
        <v>92611</v>
      </c>
    </row>
    <row r="257" spans="1:16" x14ac:dyDescent="0.35">
      <c r="A257" s="38">
        <f t="shared" si="3"/>
        <v>92620</v>
      </c>
      <c r="B257" s="44">
        <v>42032</v>
      </c>
      <c r="C257" s="44" t="s">
        <v>1677</v>
      </c>
      <c r="D257" s="44" t="s">
        <v>1583</v>
      </c>
      <c r="E257" s="44" t="s">
        <v>1584</v>
      </c>
      <c r="F257" s="44" t="s">
        <v>1608</v>
      </c>
      <c r="G257" s="44" t="s">
        <v>1643</v>
      </c>
      <c r="H257" s="44" t="s">
        <v>1587</v>
      </c>
      <c r="I257" s="44" t="s">
        <v>1588</v>
      </c>
      <c r="J257" s="44" t="s">
        <v>1644</v>
      </c>
      <c r="K257" s="44" t="s">
        <v>1645</v>
      </c>
      <c r="L257" s="44" t="s">
        <v>660</v>
      </c>
      <c r="M257" s="44" t="s">
        <v>1591</v>
      </c>
      <c r="N257" s="44" t="s">
        <v>1588</v>
      </c>
      <c r="O257" s="28" t="s">
        <v>1182</v>
      </c>
      <c r="P257" s="28">
        <v>92620</v>
      </c>
    </row>
    <row r="258" spans="1:16" x14ac:dyDescent="0.35">
      <c r="A258" s="38">
        <f t="shared" si="3"/>
        <v>92630</v>
      </c>
      <c r="B258" s="44">
        <v>42033</v>
      </c>
      <c r="C258" s="44" t="s">
        <v>1678</v>
      </c>
      <c r="D258" s="44" t="s">
        <v>1583</v>
      </c>
      <c r="E258" s="44" t="s">
        <v>1584</v>
      </c>
      <c r="F258" s="44" t="s">
        <v>1608</v>
      </c>
      <c r="G258" s="44" t="s">
        <v>1643</v>
      </c>
      <c r="H258" s="44" t="s">
        <v>1587</v>
      </c>
      <c r="I258" s="44" t="s">
        <v>1588</v>
      </c>
      <c r="J258" s="44" t="s">
        <v>1644</v>
      </c>
      <c r="K258" s="44" t="s">
        <v>1645</v>
      </c>
      <c r="L258" s="44" t="s">
        <v>660</v>
      </c>
      <c r="M258" s="44" t="s">
        <v>1591</v>
      </c>
      <c r="N258" s="44" t="s">
        <v>1588</v>
      </c>
      <c r="O258" s="28" t="s">
        <v>1182</v>
      </c>
      <c r="P258" s="28">
        <v>92630</v>
      </c>
    </row>
    <row r="259" spans="1:16" x14ac:dyDescent="0.35">
      <c r="A259" s="38">
        <f t="shared" si="3"/>
        <v>92702</v>
      </c>
      <c r="B259" s="44">
        <v>42040</v>
      </c>
      <c r="C259" s="44" t="s">
        <v>1679</v>
      </c>
      <c r="D259" s="44" t="s">
        <v>1583</v>
      </c>
      <c r="E259" s="44" t="s">
        <v>1584</v>
      </c>
      <c r="F259" s="44" t="s">
        <v>1608</v>
      </c>
      <c r="G259" s="44" t="s">
        <v>1643</v>
      </c>
      <c r="H259" s="44" t="s">
        <v>1587</v>
      </c>
      <c r="I259" s="44" t="s">
        <v>1588</v>
      </c>
      <c r="J259" s="44" t="s">
        <v>1644</v>
      </c>
      <c r="K259" s="44" t="s">
        <v>1645</v>
      </c>
      <c r="L259" s="44" t="s">
        <v>660</v>
      </c>
      <c r="M259" s="44" t="s">
        <v>1591</v>
      </c>
      <c r="N259" s="44" t="s">
        <v>1588</v>
      </c>
      <c r="O259" s="28" t="s">
        <v>1182</v>
      </c>
      <c r="P259" s="28">
        <v>92702</v>
      </c>
    </row>
    <row r="260" spans="1:16" x14ac:dyDescent="0.35">
      <c r="A260" s="38">
        <f t="shared" si="3"/>
        <v>92703</v>
      </c>
      <c r="B260" s="44">
        <v>42041</v>
      </c>
      <c r="C260" s="44" t="s">
        <v>1680</v>
      </c>
      <c r="D260" s="44" t="s">
        <v>1583</v>
      </c>
      <c r="E260" s="44" t="s">
        <v>1584</v>
      </c>
      <c r="F260" s="44" t="s">
        <v>1608</v>
      </c>
      <c r="G260" s="44" t="s">
        <v>1643</v>
      </c>
      <c r="H260" s="44" t="s">
        <v>1587</v>
      </c>
      <c r="I260" s="44" t="s">
        <v>1588</v>
      </c>
      <c r="J260" s="44" t="s">
        <v>1644</v>
      </c>
      <c r="K260" s="44" t="s">
        <v>1645</v>
      </c>
      <c r="L260" s="44" t="s">
        <v>660</v>
      </c>
      <c r="M260" s="44" t="s">
        <v>1591</v>
      </c>
      <c r="N260" s="44" t="s">
        <v>1588</v>
      </c>
      <c r="O260" s="28" t="s">
        <v>1182</v>
      </c>
      <c r="P260" s="28">
        <v>92703</v>
      </c>
    </row>
    <row r="261" spans="1:16" x14ac:dyDescent="0.35">
      <c r="A261" s="38">
        <f t="shared" ref="A261:A324" si="4">IF(P261=0,"NA",P261)</f>
        <v>92730</v>
      </c>
      <c r="B261" s="44">
        <v>42042</v>
      </c>
      <c r="C261" s="44" t="s">
        <v>1681</v>
      </c>
      <c r="D261" s="44" t="s">
        <v>1583</v>
      </c>
      <c r="E261" s="44" t="s">
        <v>1584</v>
      </c>
      <c r="F261" s="44" t="s">
        <v>1608</v>
      </c>
      <c r="G261" s="44" t="s">
        <v>1643</v>
      </c>
      <c r="H261" s="44" t="s">
        <v>1587</v>
      </c>
      <c r="I261" s="44" t="s">
        <v>1588</v>
      </c>
      <c r="J261" s="44" t="s">
        <v>1644</v>
      </c>
      <c r="K261" s="44" t="s">
        <v>1645</v>
      </c>
      <c r="L261" s="44" t="s">
        <v>660</v>
      </c>
      <c r="M261" s="44" t="s">
        <v>1591</v>
      </c>
      <c r="N261" s="44" t="s">
        <v>1588</v>
      </c>
      <c r="O261" s="28" t="s">
        <v>1182</v>
      </c>
      <c r="P261" s="28">
        <v>92730</v>
      </c>
    </row>
    <row r="262" spans="1:16" x14ac:dyDescent="0.35">
      <c r="A262" s="38">
        <f t="shared" si="4"/>
        <v>92802</v>
      </c>
      <c r="B262" s="44">
        <v>42043</v>
      </c>
      <c r="C262" s="44" t="s">
        <v>1682</v>
      </c>
      <c r="D262" s="44" t="s">
        <v>1583</v>
      </c>
      <c r="E262" s="44" t="s">
        <v>1584</v>
      </c>
      <c r="F262" s="44" t="s">
        <v>1608</v>
      </c>
      <c r="G262" s="44" t="s">
        <v>1643</v>
      </c>
      <c r="H262" s="44" t="s">
        <v>1587</v>
      </c>
      <c r="I262" s="44" t="s">
        <v>1588</v>
      </c>
      <c r="J262" s="44" t="s">
        <v>1644</v>
      </c>
      <c r="K262" s="44" t="s">
        <v>1645</v>
      </c>
      <c r="L262" s="44" t="s">
        <v>660</v>
      </c>
      <c r="M262" s="44" t="s">
        <v>1591</v>
      </c>
      <c r="N262" s="44" t="s">
        <v>1588</v>
      </c>
      <c r="O262" s="28" t="s">
        <v>1182</v>
      </c>
      <c r="P262" s="28">
        <v>92802</v>
      </c>
    </row>
    <row r="263" spans="1:16" x14ac:dyDescent="0.35">
      <c r="A263" s="38">
        <f t="shared" si="4"/>
        <v>92803</v>
      </c>
      <c r="B263" s="44">
        <v>42044</v>
      </c>
      <c r="C263" s="44" t="s">
        <v>1683</v>
      </c>
      <c r="D263" s="44" t="s">
        <v>1583</v>
      </c>
      <c r="E263" s="44" t="s">
        <v>1584</v>
      </c>
      <c r="F263" s="44" t="s">
        <v>1608</v>
      </c>
      <c r="G263" s="44" t="s">
        <v>1643</v>
      </c>
      <c r="H263" s="44" t="s">
        <v>1587</v>
      </c>
      <c r="I263" s="44" t="s">
        <v>1588</v>
      </c>
      <c r="J263" s="44" t="s">
        <v>1644</v>
      </c>
      <c r="K263" s="44" t="s">
        <v>1645</v>
      </c>
      <c r="L263" s="44" t="s">
        <v>660</v>
      </c>
      <c r="M263" s="44" t="s">
        <v>1591</v>
      </c>
      <c r="N263" s="44" t="s">
        <v>1588</v>
      </c>
      <c r="O263" s="28" t="s">
        <v>1182</v>
      </c>
      <c r="P263" s="28">
        <v>92803</v>
      </c>
    </row>
    <row r="264" spans="1:16" x14ac:dyDescent="0.35">
      <c r="A264" s="38">
        <f t="shared" si="4"/>
        <v>92899</v>
      </c>
      <c r="B264" s="44">
        <v>42045</v>
      </c>
      <c r="C264" s="44" t="s">
        <v>1684</v>
      </c>
      <c r="D264" s="44" t="s">
        <v>1583</v>
      </c>
      <c r="E264" s="44" t="s">
        <v>1584</v>
      </c>
      <c r="F264" s="44" t="s">
        <v>1608</v>
      </c>
      <c r="G264" s="44" t="s">
        <v>1643</v>
      </c>
      <c r="H264" s="44" t="s">
        <v>1587</v>
      </c>
      <c r="I264" s="44" t="s">
        <v>1588</v>
      </c>
      <c r="J264" s="44" t="s">
        <v>1644</v>
      </c>
      <c r="K264" s="44" t="s">
        <v>1645</v>
      </c>
      <c r="L264" s="44" t="s">
        <v>660</v>
      </c>
      <c r="M264" s="44" t="s">
        <v>1591</v>
      </c>
      <c r="N264" s="44" t="s">
        <v>1588</v>
      </c>
      <c r="O264" s="28" t="s">
        <v>1182</v>
      </c>
      <c r="P264" s="28">
        <v>92899</v>
      </c>
    </row>
    <row r="265" spans="1:16" x14ac:dyDescent="0.35">
      <c r="A265" s="38">
        <f t="shared" si="4"/>
        <v>92721</v>
      </c>
      <c r="B265" s="44">
        <v>64044</v>
      </c>
      <c r="C265" s="44" t="s">
        <v>1685</v>
      </c>
      <c r="D265" s="44" t="s">
        <v>1686</v>
      </c>
      <c r="E265" s="44"/>
      <c r="F265" s="44" t="s">
        <v>1687</v>
      </c>
      <c r="G265" s="44"/>
      <c r="H265" s="44" t="s">
        <v>1688</v>
      </c>
      <c r="I265" s="44"/>
      <c r="J265" s="44" t="s">
        <v>1689</v>
      </c>
      <c r="K265" s="44"/>
      <c r="L265" s="44"/>
      <c r="M265" s="44" t="s">
        <v>1690</v>
      </c>
      <c r="N265" s="44"/>
      <c r="O265" s="28" t="s">
        <v>1182</v>
      </c>
      <c r="P265" s="28">
        <v>92721</v>
      </c>
    </row>
    <row r="266" spans="1:16" x14ac:dyDescent="0.35">
      <c r="A266" s="38" t="str">
        <f t="shared" si="4"/>
        <v>NA</v>
      </c>
      <c r="B266" s="44">
        <v>42047</v>
      </c>
      <c r="C266" s="44" t="s">
        <v>1691</v>
      </c>
      <c r="D266" s="44" t="s">
        <v>1583</v>
      </c>
      <c r="E266" s="44" t="s">
        <v>1584</v>
      </c>
      <c r="F266" s="44" t="s">
        <v>1608</v>
      </c>
      <c r="G266" s="44" t="s">
        <v>1643</v>
      </c>
      <c r="H266" s="44" t="s">
        <v>1587</v>
      </c>
      <c r="I266" s="44" t="s">
        <v>1588</v>
      </c>
      <c r="J266" s="44" t="s">
        <v>1644</v>
      </c>
      <c r="K266" s="44" t="s">
        <v>1645</v>
      </c>
      <c r="L266" s="44" t="s">
        <v>660</v>
      </c>
      <c r="M266" s="44" t="s">
        <v>1591</v>
      </c>
      <c r="N266" s="44" t="s">
        <v>1588</v>
      </c>
      <c r="O266" s="28" t="s">
        <v>1182</v>
      </c>
    </row>
    <row r="267" spans="1:16" x14ac:dyDescent="0.35">
      <c r="A267" s="38">
        <f t="shared" si="4"/>
        <v>93000</v>
      </c>
      <c r="B267" s="44">
        <v>43000</v>
      </c>
      <c r="C267" s="44" t="s">
        <v>1692</v>
      </c>
      <c r="D267" s="44" t="s">
        <v>1583</v>
      </c>
      <c r="E267" s="44" t="s">
        <v>1584</v>
      </c>
      <c r="F267" s="44" t="s">
        <v>1604</v>
      </c>
      <c r="G267" s="44" t="s">
        <v>1605</v>
      </c>
      <c r="H267" s="44" t="s">
        <v>1587</v>
      </c>
      <c r="I267" s="44" t="s">
        <v>1588</v>
      </c>
      <c r="J267" s="44" t="s">
        <v>1606</v>
      </c>
      <c r="K267" s="44" t="s">
        <v>1607</v>
      </c>
      <c r="L267" s="44" t="s">
        <v>660</v>
      </c>
      <c r="M267" s="44" t="s">
        <v>1591</v>
      </c>
      <c r="N267" s="44" t="s">
        <v>1588</v>
      </c>
      <c r="O267" s="28" t="s">
        <v>1182</v>
      </c>
      <c r="P267" s="28">
        <v>93000</v>
      </c>
    </row>
    <row r="268" spans="1:16" x14ac:dyDescent="0.35">
      <c r="A268" s="38">
        <f t="shared" si="4"/>
        <v>93899</v>
      </c>
      <c r="B268" s="44">
        <v>43001</v>
      </c>
      <c r="C268" s="44" t="s">
        <v>1693</v>
      </c>
      <c r="D268" s="44" t="s">
        <v>1583</v>
      </c>
      <c r="E268" s="44" t="s">
        <v>1584</v>
      </c>
      <c r="F268" s="44" t="s">
        <v>1604</v>
      </c>
      <c r="G268" s="44" t="s">
        <v>1605</v>
      </c>
      <c r="H268" s="44" t="s">
        <v>1587</v>
      </c>
      <c r="I268" s="44" t="s">
        <v>1588</v>
      </c>
      <c r="J268" s="44" t="s">
        <v>1606</v>
      </c>
      <c r="K268" s="44" t="s">
        <v>1607</v>
      </c>
      <c r="L268" s="44" t="s">
        <v>660</v>
      </c>
      <c r="M268" s="44" t="s">
        <v>1591</v>
      </c>
      <c r="N268" s="44" t="s">
        <v>1588</v>
      </c>
      <c r="O268" s="28" t="s">
        <v>1182</v>
      </c>
      <c r="P268" s="28">
        <v>93899</v>
      </c>
    </row>
    <row r="269" spans="1:16" ht="26" x14ac:dyDescent="0.35">
      <c r="A269" s="38" t="str">
        <f t="shared" si="4"/>
        <v>NA</v>
      </c>
      <c r="B269" s="44">
        <v>49001</v>
      </c>
      <c r="C269" s="44" t="s">
        <v>1694</v>
      </c>
      <c r="D269" s="44" t="s">
        <v>1695</v>
      </c>
      <c r="E269" s="44" t="s">
        <v>1696</v>
      </c>
      <c r="F269" s="44" t="s">
        <v>1697</v>
      </c>
      <c r="G269" s="44" t="s">
        <v>1698</v>
      </c>
      <c r="H269" s="44" t="s">
        <v>1699</v>
      </c>
      <c r="I269" s="44" t="s">
        <v>1700</v>
      </c>
      <c r="J269" s="44" t="s">
        <v>1701</v>
      </c>
      <c r="K269" s="44" t="s">
        <v>1702</v>
      </c>
      <c r="L269" s="44" t="s">
        <v>660</v>
      </c>
      <c r="M269" s="44" t="s">
        <v>1703</v>
      </c>
      <c r="N269" s="44" t="s">
        <v>1704</v>
      </c>
      <c r="O269" s="28" t="s">
        <v>1175</v>
      </c>
      <c r="P269" s="28">
        <v>0</v>
      </c>
    </row>
    <row r="270" spans="1:16" ht="26" x14ac:dyDescent="0.35">
      <c r="A270" s="38">
        <f t="shared" si="4"/>
        <v>78000</v>
      </c>
      <c r="B270" s="44">
        <v>49011</v>
      </c>
      <c r="C270" s="44" t="s">
        <v>1705</v>
      </c>
      <c r="D270" s="44" t="s">
        <v>1695</v>
      </c>
      <c r="E270" s="44" t="s">
        <v>1696</v>
      </c>
      <c r="F270" s="44" t="s">
        <v>1697</v>
      </c>
      <c r="G270" s="44" t="s">
        <v>1698</v>
      </c>
      <c r="H270" s="44" t="s">
        <v>1699</v>
      </c>
      <c r="I270" s="44" t="s">
        <v>1700</v>
      </c>
      <c r="J270" s="44" t="s">
        <v>1701</v>
      </c>
      <c r="K270" s="44" t="s">
        <v>1702</v>
      </c>
      <c r="L270" s="44" t="s">
        <v>660</v>
      </c>
      <c r="M270" s="44" t="s">
        <v>1703</v>
      </c>
      <c r="N270" s="44" t="s">
        <v>1704</v>
      </c>
      <c r="O270" s="28" t="s">
        <v>1175</v>
      </c>
      <c r="P270" s="28">
        <v>78000</v>
      </c>
    </row>
    <row r="271" spans="1:16" x14ac:dyDescent="0.35">
      <c r="A271" s="38">
        <f t="shared" si="4"/>
        <v>94001</v>
      </c>
      <c r="B271" s="44">
        <v>49998</v>
      </c>
      <c r="C271" s="44" t="s">
        <v>1706</v>
      </c>
      <c r="D271" s="44" t="s">
        <v>1583</v>
      </c>
      <c r="E271" s="44" t="s">
        <v>1584</v>
      </c>
      <c r="F271" s="44" t="s">
        <v>1608</v>
      </c>
      <c r="G271" s="44" t="s">
        <v>1643</v>
      </c>
      <c r="H271" s="44" t="s">
        <v>1587</v>
      </c>
      <c r="I271" s="44" t="s">
        <v>1588</v>
      </c>
      <c r="J271" s="44" t="s">
        <v>1644</v>
      </c>
      <c r="K271" s="44" t="s">
        <v>1645</v>
      </c>
      <c r="L271" s="44" t="s">
        <v>660</v>
      </c>
      <c r="M271" s="44" t="s">
        <v>1591</v>
      </c>
      <c r="N271" s="44" t="s">
        <v>1588</v>
      </c>
      <c r="O271" s="28" t="s">
        <v>1182</v>
      </c>
      <c r="P271" s="28">
        <v>94001</v>
      </c>
    </row>
    <row r="272" spans="1:16" x14ac:dyDescent="0.35">
      <c r="A272" s="38">
        <f t="shared" si="4"/>
        <v>99999</v>
      </c>
      <c r="B272" s="44">
        <v>49999</v>
      </c>
      <c r="C272" s="44" t="s">
        <v>1707</v>
      </c>
      <c r="D272" s="44" t="s">
        <v>1583</v>
      </c>
      <c r="E272" s="44" t="s">
        <v>1584</v>
      </c>
      <c r="F272" s="44" t="s">
        <v>1708</v>
      </c>
      <c r="G272" s="44" t="s">
        <v>1709</v>
      </c>
      <c r="H272" s="44" t="s">
        <v>1587</v>
      </c>
      <c r="I272" s="44" t="s">
        <v>1588</v>
      </c>
      <c r="J272" s="44" t="s">
        <v>1613</v>
      </c>
      <c r="K272" s="44" t="s">
        <v>1614</v>
      </c>
      <c r="L272" s="44" t="s">
        <v>660</v>
      </c>
      <c r="M272" s="44" t="s">
        <v>1591</v>
      </c>
      <c r="N272" s="44" t="s">
        <v>1588</v>
      </c>
      <c r="O272" s="28" t="s">
        <v>1182</v>
      </c>
      <c r="P272" s="28">
        <v>99999</v>
      </c>
    </row>
    <row r="273" spans="1:16" x14ac:dyDescent="0.35">
      <c r="A273" s="38">
        <f t="shared" si="4"/>
        <v>10000</v>
      </c>
      <c r="B273" s="44">
        <v>60001</v>
      </c>
      <c r="C273" s="44" t="s">
        <v>1710</v>
      </c>
      <c r="D273" s="44" t="s">
        <v>1711</v>
      </c>
      <c r="E273" s="44" t="s">
        <v>1712</v>
      </c>
      <c r="F273" s="44" t="s">
        <v>1713</v>
      </c>
      <c r="G273" s="44" t="s">
        <v>1714</v>
      </c>
      <c r="H273" s="44" t="s">
        <v>1688</v>
      </c>
      <c r="I273" s="44" t="s">
        <v>1715</v>
      </c>
      <c r="J273" s="44" t="s">
        <v>1716</v>
      </c>
      <c r="K273" s="44" t="s">
        <v>1717</v>
      </c>
      <c r="L273" s="44" t="s">
        <v>660</v>
      </c>
      <c r="M273" s="44" t="s">
        <v>1718</v>
      </c>
      <c r="N273" s="44" t="s">
        <v>1719</v>
      </c>
      <c r="O273" s="28" t="s">
        <v>1175</v>
      </c>
      <c r="P273" s="28">
        <v>10000</v>
      </c>
    </row>
    <row r="274" spans="1:16" x14ac:dyDescent="0.35">
      <c r="A274" s="38">
        <v>10010</v>
      </c>
      <c r="B274" s="44">
        <v>60002</v>
      </c>
      <c r="C274" s="44" t="s">
        <v>1720</v>
      </c>
      <c r="D274" s="44" t="s">
        <v>1711</v>
      </c>
      <c r="E274" s="44" t="s">
        <v>1712</v>
      </c>
      <c r="F274" s="44" t="s">
        <v>1721</v>
      </c>
      <c r="G274" s="44" t="s">
        <v>1722</v>
      </c>
      <c r="H274" s="44" t="s">
        <v>1688</v>
      </c>
      <c r="I274" s="44" t="s">
        <v>1715</v>
      </c>
      <c r="J274" s="44" t="s">
        <v>1716</v>
      </c>
      <c r="K274" s="44" t="s">
        <v>1717</v>
      </c>
      <c r="L274" s="44" t="s">
        <v>660</v>
      </c>
      <c r="M274" s="44" t="s">
        <v>1718</v>
      </c>
      <c r="N274" s="44" t="s">
        <v>1719</v>
      </c>
      <c r="O274" s="28" t="s">
        <v>1175</v>
      </c>
      <c r="P274" s="28">
        <v>11000</v>
      </c>
    </row>
    <row r="275" spans="1:16" ht="26" x14ac:dyDescent="0.35">
      <c r="A275" s="38" t="str">
        <f t="shared" si="4"/>
        <v>NA</v>
      </c>
      <c r="B275" s="44">
        <v>60003</v>
      </c>
      <c r="C275" s="44" t="s">
        <v>1723</v>
      </c>
      <c r="D275" s="44" t="s">
        <v>1711</v>
      </c>
      <c r="E275" s="44" t="s">
        <v>1712</v>
      </c>
      <c r="F275" s="44" t="s">
        <v>1724</v>
      </c>
      <c r="G275" s="44" t="s">
        <v>1725</v>
      </c>
      <c r="H275" s="44" t="s">
        <v>1688</v>
      </c>
      <c r="I275" s="44" t="s">
        <v>1715</v>
      </c>
      <c r="J275" s="44" t="s">
        <v>1716</v>
      </c>
      <c r="K275" s="44" t="s">
        <v>1717</v>
      </c>
      <c r="L275" s="44" t="s">
        <v>660</v>
      </c>
      <c r="M275" s="44" t="s">
        <v>1718</v>
      </c>
      <c r="N275" s="44" t="s">
        <v>1719</v>
      </c>
      <c r="O275" s="28" t="s">
        <v>1175</v>
      </c>
      <c r="P275" s="28">
        <v>0</v>
      </c>
    </row>
    <row r="276" spans="1:16" ht="26" x14ac:dyDescent="0.35">
      <c r="A276" s="38" t="str">
        <f t="shared" si="4"/>
        <v>NA</v>
      </c>
      <c r="B276" s="44">
        <v>60004</v>
      </c>
      <c r="C276" s="44" t="s">
        <v>1726</v>
      </c>
      <c r="D276" s="44" t="s">
        <v>1711</v>
      </c>
      <c r="E276" s="44" t="s">
        <v>1712</v>
      </c>
      <c r="F276" s="44" t="s">
        <v>1724</v>
      </c>
      <c r="G276" s="44" t="s">
        <v>1725</v>
      </c>
      <c r="H276" s="44" t="s">
        <v>1688</v>
      </c>
      <c r="I276" s="44" t="s">
        <v>1715</v>
      </c>
      <c r="J276" s="44" t="s">
        <v>1716</v>
      </c>
      <c r="K276" s="44" t="s">
        <v>1717</v>
      </c>
      <c r="L276" s="44" t="s">
        <v>660</v>
      </c>
      <c r="M276" s="44" t="s">
        <v>1718</v>
      </c>
      <c r="N276" s="44" t="s">
        <v>1719</v>
      </c>
      <c r="O276" s="28" t="s">
        <v>1175</v>
      </c>
      <c r="P276" s="28">
        <v>0</v>
      </c>
    </row>
    <row r="277" spans="1:16" x14ac:dyDescent="0.35">
      <c r="A277" s="38">
        <f t="shared" si="4"/>
        <v>10100</v>
      </c>
      <c r="B277" s="44">
        <v>60005</v>
      </c>
      <c r="C277" s="44" t="s">
        <v>1727</v>
      </c>
      <c r="D277" s="44" t="s">
        <v>1711</v>
      </c>
      <c r="E277" s="44" t="s">
        <v>1712</v>
      </c>
      <c r="F277" s="44" t="s">
        <v>1713</v>
      </c>
      <c r="G277" s="44" t="s">
        <v>1714</v>
      </c>
      <c r="H277" s="44" t="s">
        <v>1688</v>
      </c>
      <c r="I277" s="44" t="s">
        <v>1715</v>
      </c>
      <c r="J277" s="44" t="s">
        <v>1716</v>
      </c>
      <c r="K277" s="44" t="s">
        <v>1717</v>
      </c>
      <c r="L277" s="44" t="s">
        <v>660</v>
      </c>
      <c r="M277" s="44" t="s">
        <v>1718</v>
      </c>
      <c r="N277" s="44" t="s">
        <v>1719</v>
      </c>
      <c r="O277" s="28" t="s">
        <v>1182</v>
      </c>
      <c r="P277" s="28">
        <v>10100</v>
      </c>
    </row>
    <row r="278" spans="1:16" ht="26" x14ac:dyDescent="0.35">
      <c r="A278" s="38" t="str">
        <f t="shared" si="4"/>
        <v>NA</v>
      </c>
      <c r="B278" s="44">
        <v>60007</v>
      </c>
      <c r="C278" s="44" t="s">
        <v>1728</v>
      </c>
      <c r="D278" s="44" t="s">
        <v>1711</v>
      </c>
      <c r="E278" s="44" t="s">
        <v>1712</v>
      </c>
      <c r="F278" s="44" t="s">
        <v>1724</v>
      </c>
      <c r="G278" s="44" t="s">
        <v>1725</v>
      </c>
      <c r="H278" s="44" t="s">
        <v>1688</v>
      </c>
      <c r="I278" s="44" t="s">
        <v>1715</v>
      </c>
      <c r="J278" s="44" t="s">
        <v>1716</v>
      </c>
      <c r="K278" s="44" t="s">
        <v>1717</v>
      </c>
      <c r="L278" s="44" t="s">
        <v>660</v>
      </c>
      <c r="M278" s="44" t="s">
        <v>1718</v>
      </c>
      <c r="N278" s="44" t="s">
        <v>1719</v>
      </c>
      <c r="O278" s="28" t="s">
        <v>1175</v>
      </c>
      <c r="P278" s="28">
        <v>0</v>
      </c>
    </row>
    <row r="279" spans="1:16" x14ac:dyDescent="0.35">
      <c r="A279" s="38">
        <v>14000</v>
      </c>
      <c r="B279" s="44">
        <v>60008</v>
      </c>
      <c r="C279" s="44" t="s">
        <v>1729</v>
      </c>
      <c r="D279" s="44" t="s">
        <v>1711</v>
      </c>
      <c r="E279" s="44" t="s">
        <v>1712</v>
      </c>
      <c r="F279" s="44" t="s">
        <v>1730</v>
      </c>
      <c r="G279" s="44" t="s">
        <v>1731</v>
      </c>
      <c r="H279" s="44" t="s">
        <v>1688</v>
      </c>
      <c r="I279" s="44" t="s">
        <v>1715</v>
      </c>
      <c r="J279" s="44" t="s">
        <v>1716</v>
      </c>
      <c r="K279" s="44" t="s">
        <v>1717</v>
      </c>
      <c r="L279" s="44" t="s">
        <v>660</v>
      </c>
      <c r="M279" s="44" t="s">
        <v>1718</v>
      </c>
      <c r="N279" s="44" t="s">
        <v>1719</v>
      </c>
      <c r="O279" s="28" t="s">
        <v>1175</v>
      </c>
      <c r="P279" s="28">
        <v>11100</v>
      </c>
    </row>
    <row r="280" spans="1:16" x14ac:dyDescent="0.35">
      <c r="A280" s="38">
        <f t="shared" si="4"/>
        <v>11200</v>
      </c>
      <c r="B280" s="44">
        <v>60009</v>
      </c>
      <c r="C280" s="44" t="s">
        <v>1732</v>
      </c>
      <c r="D280" s="44" t="s">
        <v>1711</v>
      </c>
      <c r="E280" s="44" t="s">
        <v>1712</v>
      </c>
      <c r="F280" s="44" t="s">
        <v>1733</v>
      </c>
      <c r="G280" s="44" t="s">
        <v>1734</v>
      </c>
      <c r="H280" s="44" t="s">
        <v>1688</v>
      </c>
      <c r="I280" s="44" t="s">
        <v>1715</v>
      </c>
      <c r="J280" s="44" t="s">
        <v>1716</v>
      </c>
      <c r="K280" s="44" t="s">
        <v>1717</v>
      </c>
      <c r="L280" s="44" t="s">
        <v>660</v>
      </c>
      <c r="M280" s="44" t="s">
        <v>1718</v>
      </c>
      <c r="N280" s="44" t="s">
        <v>1719</v>
      </c>
      <c r="O280" s="28" t="s">
        <v>1182</v>
      </c>
      <c r="P280" s="28">
        <v>11200</v>
      </c>
    </row>
    <row r="281" spans="1:16" x14ac:dyDescent="0.35">
      <c r="A281" s="38">
        <f t="shared" si="4"/>
        <v>13100</v>
      </c>
      <c r="B281" s="44">
        <v>60010</v>
      </c>
      <c r="C281" s="44" t="s">
        <v>1735</v>
      </c>
      <c r="D281" s="44" t="s">
        <v>1711</v>
      </c>
      <c r="E281" s="44" t="s">
        <v>1712</v>
      </c>
      <c r="F281" s="44" t="s">
        <v>1736</v>
      </c>
      <c r="G281" s="44" t="s">
        <v>1737</v>
      </c>
      <c r="H281" s="44" t="s">
        <v>1688</v>
      </c>
      <c r="I281" s="44" t="s">
        <v>1715</v>
      </c>
      <c r="J281" s="44" t="s">
        <v>1716</v>
      </c>
      <c r="K281" s="44" t="s">
        <v>1717</v>
      </c>
      <c r="L281" s="44" t="s">
        <v>660</v>
      </c>
      <c r="M281" s="44" t="s">
        <v>1718</v>
      </c>
      <c r="N281" s="44" t="s">
        <v>1719</v>
      </c>
      <c r="O281" s="28" t="s">
        <v>1182</v>
      </c>
      <c r="P281" s="28">
        <v>13100</v>
      </c>
    </row>
    <row r="282" spans="1:16" x14ac:dyDescent="0.35">
      <c r="A282" s="38">
        <f t="shared" si="4"/>
        <v>13200</v>
      </c>
      <c r="B282" s="44">
        <v>60011</v>
      </c>
      <c r="C282" s="44" t="s">
        <v>1738</v>
      </c>
      <c r="D282" s="44" t="s">
        <v>1711</v>
      </c>
      <c r="E282" s="44" t="s">
        <v>1712</v>
      </c>
      <c r="F282" s="44" t="s">
        <v>1736</v>
      </c>
      <c r="G282" s="44" t="s">
        <v>1737</v>
      </c>
      <c r="H282" s="44" t="s">
        <v>1688</v>
      </c>
      <c r="I282" s="44" t="s">
        <v>1715</v>
      </c>
      <c r="J282" s="44" t="s">
        <v>1716</v>
      </c>
      <c r="K282" s="44" t="s">
        <v>1717</v>
      </c>
      <c r="L282" s="44" t="s">
        <v>660</v>
      </c>
      <c r="M282" s="44" t="s">
        <v>1718</v>
      </c>
      <c r="N282" s="44" t="s">
        <v>1719</v>
      </c>
      <c r="O282" s="28" t="s">
        <v>1182</v>
      </c>
      <c r="P282" s="28">
        <v>13200</v>
      </c>
    </row>
    <row r="283" spans="1:16" ht="26" x14ac:dyDescent="0.35">
      <c r="A283" s="38" t="str">
        <f t="shared" si="4"/>
        <v>NA</v>
      </c>
      <c r="B283" s="44">
        <v>60012</v>
      </c>
      <c r="C283" s="44" t="s">
        <v>1739</v>
      </c>
      <c r="D283" s="44" t="s">
        <v>1711</v>
      </c>
      <c r="E283" s="44" t="s">
        <v>1712</v>
      </c>
      <c r="F283" s="44" t="s">
        <v>1740</v>
      </c>
      <c r="G283" s="44" t="s">
        <v>1741</v>
      </c>
      <c r="H283" s="44" t="s">
        <v>1688</v>
      </c>
      <c r="I283" s="44" t="s">
        <v>1715</v>
      </c>
      <c r="J283" s="44" t="s">
        <v>1716</v>
      </c>
      <c r="K283" s="44" t="s">
        <v>1717</v>
      </c>
      <c r="L283" s="44" t="s">
        <v>660</v>
      </c>
      <c r="M283" s="44" t="s">
        <v>1718</v>
      </c>
      <c r="N283" s="44" t="s">
        <v>1719</v>
      </c>
      <c r="O283" s="28" t="s">
        <v>1175</v>
      </c>
      <c r="P283" s="28">
        <v>0</v>
      </c>
    </row>
    <row r="284" spans="1:16" x14ac:dyDescent="0.35">
      <c r="A284" s="38">
        <f t="shared" si="4"/>
        <v>14000</v>
      </c>
      <c r="B284" s="44">
        <v>60013</v>
      </c>
      <c r="C284" s="44" t="s">
        <v>1742</v>
      </c>
      <c r="D284" s="44" t="s">
        <v>1711</v>
      </c>
      <c r="E284" s="44" t="s">
        <v>1712</v>
      </c>
      <c r="F284" s="44" t="s">
        <v>1743</v>
      </c>
      <c r="G284" s="44" t="s">
        <v>1744</v>
      </c>
      <c r="H284" s="44" t="s">
        <v>1688</v>
      </c>
      <c r="I284" s="44" t="s">
        <v>1715</v>
      </c>
      <c r="J284" s="44" t="s">
        <v>1716</v>
      </c>
      <c r="K284" s="44" t="s">
        <v>1717</v>
      </c>
      <c r="L284" s="44" t="s">
        <v>660</v>
      </c>
      <c r="M284" s="44" t="s">
        <v>1718</v>
      </c>
      <c r="N284" s="44" t="s">
        <v>1719</v>
      </c>
      <c r="O284" s="28" t="s">
        <v>1182</v>
      </c>
      <c r="P284" s="28">
        <v>14000</v>
      </c>
    </row>
    <row r="285" spans="1:16" x14ac:dyDescent="0.35">
      <c r="A285" s="38"/>
      <c r="B285" s="44">
        <v>60014</v>
      </c>
      <c r="C285" s="44" t="s">
        <v>1745</v>
      </c>
      <c r="D285" s="44" t="s">
        <v>1711</v>
      </c>
      <c r="E285" s="44" t="s">
        <v>1712</v>
      </c>
      <c r="F285" s="44" t="s">
        <v>1736</v>
      </c>
      <c r="G285" s="44" t="s">
        <v>1737</v>
      </c>
      <c r="H285" s="44" t="s">
        <v>1688</v>
      </c>
      <c r="I285" s="44" t="s">
        <v>1715</v>
      </c>
      <c r="J285" s="44" t="s">
        <v>1716</v>
      </c>
      <c r="K285" s="44" t="s">
        <v>1717</v>
      </c>
      <c r="L285" s="44" t="s">
        <v>660</v>
      </c>
      <c r="M285" s="44" t="s">
        <v>1718</v>
      </c>
      <c r="N285" s="44" t="s">
        <v>1719</v>
      </c>
      <c r="O285" s="28" t="s">
        <v>1175</v>
      </c>
      <c r="P285" s="28">
        <v>13000</v>
      </c>
    </row>
    <row r="286" spans="1:16" x14ac:dyDescent="0.35">
      <c r="A286" s="38">
        <v>11000</v>
      </c>
      <c r="B286" s="44">
        <v>60015</v>
      </c>
      <c r="C286" s="44" t="s">
        <v>1746</v>
      </c>
      <c r="D286" s="44" t="s">
        <v>1711</v>
      </c>
      <c r="E286" s="44" t="s">
        <v>1712</v>
      </c>
      <c r="F286" s="44" t="s">
        <v>1747</v>
      </c>
      <c r="G286" s="44" t="s">
        <v>1748</v>
      </c>
      <c r="H286" s="44" t="s">
        <v>1688</v>
      </c>
      <c r="I286" s="44" t="s">
        <v>1715</v>
      </c>
      <c r="J286" s="44" t="s">
        <v>1716</v>
      </c>
      <c r="K286" s="44" t="s">
        <v>1717</v>
      </c>
      <c r="L286" s="44" t="s">
        <v>660</v>
      </c>
      <c r="M286" s="44" t="s">
        <v>1718</v>
      </c>
      <c r="N286" s="44" t="s">
        <v>1719</v>
      </c>
      <c r="O286" s="28" t="s">
        <v>1175</v>
      </c>
      <c r="P286" s="28">
        <v>12000</v>
      </c>
    </row>
    <row r="287" spans="1:16" x14ac:dyDescent="0.35">
      <c r="A287" s="38">
        <f t="shared" si="4"/>
        <v>14100</v>
      </c>
      <c r="B287" s="44">
        <v>60016</v>
      </c>
      <c r="C287" s="44" t="s">
        <v>1749</v>
      </c>
      <c r="D287" s="44" t="s">
        <v>1711</v>
      </c>
      <c r="E287" s="44" t="s">
        <v>1712</v>
      </c>
      <c r="F287" s="44" t="s">
        <v>1743</v>
      </c>
      <c r="G287" s="44" t="s">
        <v>1744</v>
      </c>
      <c r="H287" s="44" t="s">
        <v>1688</v>
      </c>
      <c r="I287" s="44" t="s">
        <v>1715</v>
      </c>
      <c r="J287" s="44" t="s">
        <v>1716</v>
      </c>
      <c r="K287" s="44" t="s">
        <v>1717</v>
      </c>
      <c r="L287" s="44" t="s">
        <v>660</v>
      </c>
      <c r="M287" s="44" t="s">
        <v>1718</v>
      </c>
      <c r="N287" s="44" t="s">
        <v>1719</v>
      </c>
      <c r="O287" s="28" t="s">
        <v>1182</v>
      </c>
      <c r="P287" s="28">
        <v>14100</v>
      </c>
    </row>
    <row r="288" spans="1:16" x14ac:dyDescent="0.35">
      <c r="A288" s="38">
        <f t="shared" si="4"/>
        <v>14200</v>
      </c>
      <c r="B288" s="44">
        <v>60017</v>
      </c>
      <c r="C288" s="44" t="s">
        <v>1750</v>
      </c>
      <c r="D288" s="44" t="s">
        <v>1711</v>
      </c>
      <c r="E288" s="44" t="s">
        <v>1712</v>
      </c>
      <c r="F288" s="44" t="s">
        <v>1743</v>
      </c>
      <c r="G288" s="44" t="s">
        <v>1744</v>
      </c>
      <c r="H288" s="44" t="s">
        <v>1688</v>
      </c>
      <c r="I288" s="44" t="s">
        <v>1715</v>
      </c>
      <c r="J288" s="44" t="s">
        <v>1716</v>
      </c>
      <c r="K288" s="44" t="s">
        <v>1717</v>
      </c>
      <c r="L288" s="44" t="s">
        <v>660</v>
      </c>
      <c r="M288" s="44" t="s">
        <v>1718</v>
      </c>
      <c r="N288" s="44" t="s">
        <v>1719</v>
      </c>
      <c r="O288" s="28" t="s">
        <v>1182</v>
      </c>
      <c r="P288" s="28">
        <v>14200</v>
      </c>
    </row>
    <row r="289" spans="1:16" x14ac:dyDescent="0.35">
      <c r="A289" s="38">
        <f t="shared" si="4"/>
        <v>16000</v>
      </c>
      <c r="B289" s="44">
        <v>60018</v>
      </c>
      <c r="C289" s="44" t="s">
        <v>1751</v>
      </c>
      <c r="D289" s="44" t="s">
        <v>1711</v>
      </c>
      <c r="E289" s="44" t="s">
        <v>1712</v>
      </c>
      <c r="F289" s="44" t="s">
        <v>1752</v>
      </c>
      <c r="G289" s="44" t="s">
        <v>1753</v>
      </c>
      <c r="H289" s="44" t="s">
        <v>1688</v>
      </c>
      <c r="I289" s="44" t="s">
        <v>1715</v>
      </c>
      <c r="J289" s="44" t="s">
        <v>1716</v>
      </c>
      <c r="K289" s="44" t="s">
        <v>1717</v>
      </c>
      <c r="L289" s="44" t="s">
        <v>660</v>
      </c>
      <c r="M289" s="44" t="s">
        <v>1718</v>
      </c>
      <c r="N289" s="44" t="s">
        <v>1719</v>
      </c>
      <c r="O289" s="28" t="s">
        <v>1182</v>
      </c>
      <c r="P289" s="28">
        <v>16000</v>
      </c>
    </row>
    <row r="290" spans="1:16" x14ac:dyDescent="0.35">
      <c r="A290" s="38">
        <v>13000</v>
      </c>
      <c r="B290" s="44">
        <v>60019</v>
      </c>
      <c r="C290" s="44" t="s">
        <v>1754</v>
      </c>
      <c r="D290" s="44" t="s">
        <v>1711</v>
      </c>
      <c r="E290" s="44" t="s">
        <v>1712</v>
      </c>
      <c r="F290" s="44" t="s">
        <v>1743</v>
      </c>
      <c r="G290" s="44" t="s">
        <v>1744</v>
      </c>
      <c r="H290" s="44" t="s">
        <v>1688</v>
      </c>
      <c r="I290" s="44" t="s">
        <v>1715</v>
      </c>
      <c r="J290" s="44" t="s">
        <v>1716</v>
      </c>
      <c r="K290" s="44" t="s">
        <v>1717</v>
      </c>
      <c r="L290" s="44" t="s">
        <v>660</v>
      </c>
      <c r="M290" s="44" t="s">
        <v>1718</v>
      </c>
      <c r="N290" s="44" t="s">
        <v>1719</v>
      </c>
      <c r="O290" s="28" t="s">
        <v>1182</v>
      </c>
      <c r="P290" s="28">
        <v>15000</v>
      </c>
    </row>
    <row r="291" spans="1:16" x14ac:dyDescent="0.35">
      <c r="A291" s="38" t="str">
        <f t="shared" si="4"/>
        <v>NA</v>
      </c>
      <c r="B291" s="44">
        <v>60020</v>
      </c>
      <c r="C291" s="44" t="s">
        <v>1755</v>
      </c>
      <c r="D291" s="44" t="s">
        <v>1711</v>
      </c>
      <c r="E291" s="44" t="s">
        <v>1712</v>
      </c>
      <c r="F291" s="44" t="s">
        <v>1756</v>
      </c>
      <c r="G291" s="44" t="s">
        <v>1757</v>
      </c>
      <c r="H291" s="44" t="s">
        <v>1688</v>
      </c>
      <c r="I291" s="44" t="s">
        <v>1715</v>
      </c>
      <c r="J291" s="44" t="s">
        <v>1716</v>
      </c>
      <c r="K291" s="44" t="s">
        <v>1717</v>
      </c>
      <c r="L291" s="44" t="s">
        <v>660</v>
      </c>
      <c r="M291" s="44" t="s">
        <v>1718</v>
      </c>
      <c r="N291" s="44" t="s">
        <v>1719</v>
      </c>
      <c r="O291" s="28" t="s">
        <v>1175</v>
      </c>
      <c r="P291" s="28">
        <v>0</v>
      </c>
    </row>
    <row r="292" spans="1:16" x14ac:dyDescent="0.35">
      <c r="A292" s="38">
        <v>11100</v>
      </c>
      <c r="B292" s="44">
        <v>60021</v>
      </c>
      <c r="C292" s="44" t="s">
        <v>1758</v>
      </c>
      <c r="D292" s="44" t="s">
        <v>1711</v>
      </c>
      <c r="E292" s="44" t="s">
        <v>1712</v>
      </c>
      <c r="F292" s="44" t="s">
        <v>1743</v>
      </c>
      <c r="G292" s="44" t="s">
        <v>1744</v>
      </c>
      <c r="H292" s="44" t="s">
        <v>1688</v>
      </c>
      <c r="I292" s="44" t="s">
        <v>1715</v>
      </c>
      <c r="J292" s="44" t="s">
        <v>1716</v>
      </c>
      <c r="K292" s="44" t="s">
        <v>1717</v>
      </c>
      <c r="L292" s="44" t="s">
        <v>660</v>
      </c>
      <c r="M292" s="44" t="s">
        <v>1718</v>
      </c>
      <c r="N292" s="44" t="s">
        <v>1719</v>
      </c>
      <c r="O292" s="28" t="s">
        <v>1175</v>
      </c>
      <c r="P292" s="28">
        <v>14300</v>
      </c>
    </row>
    <row r="293" spans="1:16" x14ac:dyDescent="0.35">
      <c r="A293" s="38" t="str">
        <f t="shared" si="4"/>
        <v>NA</v>
      </c>
      <c r="B293" s="44">
        <v>60024</v>
      </c>
      <c r="C293" s="44" t="s">
        <v>1759</v>
      </c>
      <c r="D293" s="44" t="s">
        <v>1711</v>
      </c>
      <c r="E293" s="44" t="s">
        <v>1712</v>
      </c>
      <c r="F293" s="44" t="s">
        <v>1756</v>
      </c>
      <c r="G293" s="44" t="s">
        <v>1757</v>
      </c>
      <c r="H293" s="44" t="s">
        <v>1688</v>
      </c>
      <c r="I293" s="44" t="s">
        <v>1715</v>
      </c>
      <c r="J293" s="44" t="s">
        <v>1716</v>
      </c>
      <c r="K293" s="44" t="s">
        <v>1717</v>
      </c>
      <c r="L293" s="44" t="s">
        <v>660</v>
      </c>
      <c r="M293" s="44" t="s">
        <v>1718</v>
      </c>
      <c r="N293" s="44" t="s">
        <v>1719</v>
      </c>
      <c r="O293" s="28" t="s">
        <v>1175</v>
      </c>
      <c r="P293" s="28">
        <v>0</v>
      </c>
    </row>
    <row r="294" spans="1:16" x14ac:dyDescent="0.35">
      <c r="A294" s="38" t="str">
        <f t="shared" si="4"/>
        <v>NA</v>
      </c>
      <c r="B294" s="44">
        <v>60025</v>
      </c>
      <c r="C294" s="44" t="s">
        <v>1760</v>
      </c>
      <c r="D294" s="44" t="s">
        <v>1711</v>
      </c>
      <c r="E294" s="44" t="s">
        <v>1712</v>
      </c>
      <c r="F294" s="44" t="s">
        <v>1756</v>
      </c>
      <c r="G294" s="44" t="s">
        <v>1757</v>
      </c>
      <c r="H294" s="44" t="s">
        <v>1688</v>
      </c>
      <c r="I294" s="44" t="s">
        <v>1715</v>
      </c>
      <c r="J294" s="44" t="s">
        <v>1716</v>
      </c>
      <c r="K294" s="44" t="s">
        <v>1717</v>
      </c>
      <c r="L294" s="44" t="s">
        <v>660</v>
      </c>
      <c r="M294" s="44" t="s">
        <v>1718</v>
      </c>
      <c r="N294" s="44" t="s">
        <v>1719</v>
      </c>
      <c r="O294" s="28" t="s">
        <v>1175</v>
      </c>
      <c r="P294" s="28">
        <v>0</v>
      </c>
    </row>
    <row r="295" spans="1:16" x14ac:dyDescent="0.35">
      <c r="A295" s="38" t="str">
        <f t="shared" si="4"/>
        <v>NA</v>
      </c>
      <c r="B295" s="44">
        <v>60031</v>
      </c>
      <c r="C295" s="44" t="s">
        <v>1761</v>
      </c>
      <c r="D295" s="44" t="s">
        <v>1711</v>
      </c>
      <c r="E295" s="44" t="s">
        <v>1712</v>
      </c>
      <c r="F295" s="44" t="s">
        <v>1756</v>
      </c>
      <c r="G295" s="44" t="s">
        <v>1757</v>
      </c>
      <c r="H295" s="44" t="s">
        <v>1688</v>
      </c>
      <c r="I295" s="44" t="s">
        <v>1715</v>
      </c>
      <c r="J295" s="44" t="s">
        <v>1716</v>
      </c>
      <c r="K295" s="44" t="s">
        <v>1717</v>
      </c>
      <c r="L295" s="44" t="s">
        <v>660</v>
      </c>
      <c r="M295" s="44" t="s">
        <v>1718</v>
      </c>
      <c r="N295" s="44" t="s">
        <v>1719</v>
      </c>
      <c r="O295" s="28" t="s">
        <v>1175</v>
      </c>
      <c r="P295" s="28">
        <v>0</v>
      </c>
    </row>
    <row r="296" spans="1:16" x14ac:dyDescent="0.35">
      <c r="A296" s="38">
        <f t="shared" si="4"/>
        <v>18000</v>
      </c>
      <c r="B296" s="44">
        <v>60034</v>
      </c>
      <c r="C296" s="44" t="s">
        <v>1762</v>
      </c>
      <c r="D296" s="44" t="s">
        <v>1711</v>
      </c>
      <c r="E296" s="44" t="s">
        <v>1712</v>
      </c>
      <c r="F296" s="44" t="s">
        <v>1743</v>
      </c>
      <c r="G296" s="44" t="s">
        <v>1744</v>
      </c>
      <c r="H296" s="44" t="s">
        <v>1688</v>
      </c>
      <c r="I296" s="44" t="s">
        <v>1715</v>
      </c>
      <c r="J296" s="44" t="s">
        <v>1716</v>
      </c>
      <c r="K296" s="44" t="s">
        <v>1717</v>
      </c>
      <c r="L296" s="44" t="s">
        <v>660</v>
      </c>
      <c r="M296" s="44" t="s">
        <v>1718</v>
      </c>
      <c r="N296" s="44" t="s">
        <v>1719</v>
      </c>
      <c r="O296" s="28" t="s">
        <v>1175</v>
      </c>
      <c r="P296" s="28">
        <v>18000</v>
      </c>
    </row>
    <row r="297" spans="1:16" x14ac:dyDescent="0.35">
      <c r="A297" s="38">
        <v>15000</v>
      </c>
      <c r="B297" s="44">
        <v>60039</v>
      </c>
      <c r="C297" s="44" t="s">
        <v>1763</v>
      </c>
      <c r="D297" s="44" t="s">
        <v>1711</v>
      </c>
      <c r="E297" s="44" t="s">
        <v>1712</v>
      </c>
      <c r="F297" s="44" t="s">
        <v>1764</v>
      </c>
      <c r="G297" s="44" t="s">
        <v>1765</v>
      </c>
      <c r="H297" s="44" t="s">
        <v>1688</v>
      </c>
      <c r="I297" s="44" t="s">
        <v>1715</v>
      </c>
      <c r="J297" s="44" t="s">
        <v>1716</v>
      </c>
      <c r="K297" s="44" t="s">
        <v>1717</v>
      </c>
      <c r="L297" s="44" t="s">
        <v>660</v>
      </c>
      <c r="M297" s="44" t="s">
        <v>1718</v>
      </c>
      <c r="N297" s="44" t="s">
        <v>1719</v>
      </c>
      <c r="O297" s="28" t="s">
        <v>1182</v>
      </c>
      <c r="P297" s="28">
        <v>17000</v>
      </c>
    </row>
    <row r="298" spans="1:16" x14ac:dyDescent="0.35">
      <c r="A298" s="38" t="str">
        <f t="shared" si="4"/>
        <v>NA</v>
      </c>
      <c r="B298" s="44">
        <v>60040</v>
      </c>
      <c r="C298" s="44" t="s">
        <v>1766</v>
      </c>
      <c r="D298" s="44" t="s">
        <v>1711</v>
      </c>
      <c r="E298" s="44" t="s">
        <v>1712</v>
      </c>
      <c r="F298" s="44" t="s">
        <v>1756</v>
      </c>
      <c r="G298" s="44" t="s">
        <v>1757</v>
      </c>
      <c r="H298" s="44" t="s">
        <v>1688</v>
      </c>
      <c r="I298" s="44" t="s">
        <v>1715</v>
      </c>
      <c r="J298" s="44" t="s">
        <v>1716</v>
      </c>
      <c r="K298" s="44" t="s">
        <v>1717</v>
      </c>
      <c r="L298" s="44" t="s">
        <v>660</v>
      </c>
      <c r="M298" s="44" t="s">
        <v>1718</v>
      </c>
      <c r="N298" s="44" t="s">
        <v>1719</v>
      </c>
      <c r="O298" s="28" t="s">
        <v>1175</v>
      </c>
      <c r="P298" s="28">
        <v>0</v>
      </c>
    </row>
    <row r="299" spans="1:16" x14ac:dyDescent="0.35">
      <c r="A299" s="38">
        <f t="shared" si="4"/>
        <v>19000</v>
      </c>
      <c r="B299" s="44">
        <v>60050</v>
      </c>
      <c r="C299" s="44" t="s">
        <v>1767</v>
      </c>
      <c r="D299" s="44" t="s">
        <v>1711</v>
      </c>
      <c r="E299" s="44" t="s">
        <v>1712</v>
      </c>
      <c r="F299" s="44" t="s">
        <v>1713</v>
      </c>
      <c r="G299" s="44" t="s">
        <v>1714</v>
      </c>
      <c r="H299" s="44" t="s">
        <v>1688</v>
      </c>
      <c r="I299" s="44" t="s">
        <v>1715</v>
      </c>
      <c r="J299" s="44" t="s">
        <v>1716</v>
      </c>
      <c r="K299" s="44" t="s">
        <v>1717</v>
      </c>
      <c r="L299" s="44" t="s">
        <v>660</v>
      </c>
      <c r="M299" s="44" t="s">
        <v>1718</v>
      </c>
      <c r="N299" s="44" t="s">
        <v>1719</v>
      </c>
      <c r="O299" s="28" t="s">
        <v>1182</v>
      </c>
      <c r="P299" s="28">
        <v>19000</v>
      </c>
    </row>
    <row r="300" spans="1:16" x14ac:dyDescent="0.35">
      <c r="A300" s="38">
        <f t="shared" si="4"/>
        <v>19900</v>
      </c>
      <c r="B300" s="44">
        <v>60055</v>
      </c>
      <c r="C300" s="44" t="s">
        <v>1768</v>
      </c>
      <c r="D300" s="44" t="s">
        <v>1711</v>
      </c>
      <c r="E300" s="44" t="s">
        <v>1712</v>
      </c>
      <c r="F300" s="44" t="s">
        <v>1713</v>
      </c>
      <c r="G300" s="44" t="s">
        <v>1714</v>
      </c>
      <c r="H300" s="44" t="s">
        <v>1688</v>
      </c>
      <c r="I300" s="44" t="s">
        <v>1715</v>
      </c>
      <c r="J300" s="44" t="s">
        <v>1716</v>
      </c>
      <c r="K300" s="44" t="s">
        <v>1717</v>
      </c>
      <c r="L300" s="44" t="s">
        <v>660</v>
      </c>
      <c r="M300" s="44" t="s">
        <v>1718</v>
      </c>
      <c r="N300" s="44" t="s">
        <v>1719</v>
      </c>
      <c r="O300" s="28" t="s">
        <v>1182</v>
      </c>
      <c r="P300" s="28">
        <v>19900</v>
      </c>
    </row>
    <row r="301" spans="1:16" x14ac:dyDescent="0.35">
      <c r="A301" s="38" t="str">
        <f t="shared" si="4"/>
        <v>NA</v>
      </c>
      <c r="B301" s="44">
        <v>60201</v>
      </c>
      <c r="C301" s="44" t="s">
        <v>1769</v>
      </c>
      <c r="D301" s="44" t="s">
        <v>1770</v>
      </c>
      <c r="E301" s="44" t="s">
        <v>1771</v>
      </c>
      <c r="F301" s="44" t="s">
        <v>1770</v>
      </c>
      <c r="G301" s="44" t="s">
        <v>1771</v>
      </c>
      <c r="H301" s="44" t="s">
        <v>1688</v>
      </c>
      <c r="I301" s="44" t="s">
        <v>1715</v>
      </c>
      <c r="J301" s="44" t="s">
        <v>1716</v>
      </c>
      <c r="K301" s="44" t="s">
        <v>1717</v>
      </c>
      <c r="L301" s="44" t="s">
        <v>660</v>
      </c>
      <c r="M301" s="44" t="s">
        <v>1718</v>
      </c>
      <c r="N301" s="44" t="s">
        <v>1719</v>
      </c>
      <c r="O301" s="28" t="s">
        <v>1175</v>
      </c>
      <c r="P301" s="28">
        <v>0</v>
      </c>
    </row>
    <row r="302" spans="1:16" x14ac:dyDescent="0.35">
      <c r="A302" s="38" t="str">
        <f t="shared" si="4"/>
        <v>NA</v>
      </c>
      <c r="B302" s="44">
        <v>60203</v>
      </c>
      <c r="C302" s="44" t="s">
        <v>1772</v>
      </c>
      <c r="D302" s="44" t="s">
        <v>1770</v>
      </c>
      <c r="E302" s="44" t="s">
        <v>1771</v>
      </c>
      <c r="F302" s="44" t="s">
        <v>1770</v>
      </c>
      <c r="G302" s="44" t="s">
        <v>1771</v>
      </c>
      <c r="H302" s="44" t="s">
        <v>1688</v>
      </c>
      <c r="I302" s="44" t="s">
        <v>1715</v>
      </c>
      <c r="J302" s="44" t="s">
        <v>1716</v>
      </c>
      <c r="K302" s="44" t="s">
        <v>1717</v>
      </c>
      <c r="L302" s="44" t="s">
        <v>660</v>
      </c>
      <c r="M302" s="44" t="s">
        <v>1718</v>
      </c>
      <c r="N302" s="44" t="s">
        <v>1719</v>
      </c>
      <c r="O302" s="28" t="s">
        <v>1175</v>
      </c>
      <c r="P302" s="28">
        <v>0</v>
      </c>
    </row>
    <row r="303" spans="1:16" x14ac:dyDescent="0.35">
      <c r="A303" s="38" t="str">
        <f t="shared" si="4"/>
        <v>NA</v>
      </c>
      <c r="B303" s="44">
        <v>60204</v>
      </c>
      <c r="C303" s="44" t="s">
        <v>1773</v>
      </c>
      <c r="D303" s="44" t="s">
        <v>1770</v>
      </c>
      <c r="E303" s="44" t="s">
        <v>1771</v>
      </c>
      <c r="F303" s="44" t="s">
        <v>1770</v>
      </c>
      <c r="G303" s="44" t="s">
        <v>1771</v>
      </c>
      <c r="H303" s="44" t="s">
        <v>1688</v>
      </c>
      <c r="I303" s="44" t="s">
        <v>1715</v>
      </c>
      <c r="J303" s="44" t="s">
        <v>1716</v>
      </c>
      <c r="K303" s="44" t="s">
        <v>1717</v>
      </c>
      <c r="L303" s="44" t="s">
        <v>660</v>
      </c>
      <c r="M303" s="44" t="s">
        <v>1718</v>
      </c>
      <c r="N303" s="44" t="s">
        <v>1719</v>
      </c>
      <c r="O303" s="28" t="s">
        <v>1175</v>
      </c>
      <c r="P303" s="28">
        <v>0</v>
      </c>
    </row>
    <row r="304" spans="1:16" ht="26" x14ac:dyDescent="0.35">
      <c r="A304" s="38" t="str">
        <f t="shared" si="4"/>
        <v>NA</v>
      </c>
      <c r="B304" s="44">
        <v>61006</v>
      </c>
      <c r="C304" s="44" t="s">
        <v>1774</v>
      </c>
      <c r="D304" s="44" t="s">
        <v>1686</v>
      </c>
      <c r="E304" s="44" t="s">
        <v>1775</v>
      </c>
      <c r="F304" s="44" t="s">
        <v>1776</v>
      </c>
      <c r="G304" s="44" t="s">
        <v>1777</v>
      </c>
      <c r="H304" s="44" t="s">
        <v>1688</v>
      </c>
      <c r="I304" s="44" t="s">
        <v>1715</v>
      </c>
      <c r="J304" s="44" t="s">
        <v>1689</v>
      </c>
      <c r="K304" s="44" t="s">
        <v>1778</v>
      </c>
      <c r="L304" s="44" t="s">
        <v>660</v>
      </c>
      <c r="M304" s="44" t="s">
        <v>1690</v>
      </c>
      <c r="N304" s="44" t="s">
        <v>1779</v>
      </c>
      <c r="O304" s="28" t="s">
        <v>1175</v>
      </c>
      <c r="P304" s="28">
        <v>0</v>
      </c>
    </row>
    <row r="305" spans="1:16" ht="26" x14ac:dyDescent="0.35">
      <c r="A305" s="38" t="str">
        <f t="shared" si="4"/>
        <v>NA</v>
      </c>
      <c r="B305" s="44">
        <v>61007</v>
      </c>
      <c r="C305" s="44" t="s">
        <v>1780</v>
      </c>
      <c r="D305" s="44" t="s">
        <v>1686</v>
      </c>
      <c r="E305" s="44" t="s">
        <v>1775</v>
      </c>
      <c r="F305" s="44" t="s">
        <v>1776</v>
      </c>
      <c r="G305" s="44" t="s">
        <v>1777</v>
      </c>
      <c r="H305" s="44" t="s">
        <v>1688</v>
      </c>
      <c r="I305" s="44" t="s">
        <v>1715</v>
      </c>
      <c r="J305" s="44" t="s">
        <v>1689</v>
      </c>
      <c r="K305" s="44" t="s">
        <v>1778</v>
      </c>
      <c r="L305" s="44" t="s">
        <v>660</v>
      </c>
      <c r="M305" s="44" t="s">
        <v>1690</v>
      </c>
      <c r="N305" s="44" t="s">
        <v>1779</v>
      </c>
      <c r="O305" s="28" t="s">
        <v>1175</v>
      </c>
      <c r="P305" s="28">
        <v>0</v>
      </c>
    </row>
    <row r="306" spans="1:16" ht="26" x14ac:dyDescent="0.35">
      <c r="A306" s="38">
        <f t="shared" si="4"/>
        <v>20000</v>
      </c>
      <c r="B306" s="44">
        <v>61100</v>
      </c>
      <c r="C306" s="44" t="s">
        <v>1781</v>
      </c>
      <c r="D306" s="44" t="s">
        <v>1782</v>
      </c>
      <c r="E306" s="44" t="s">
        <v>1783</v>
      </c>
      <c r="F306" s="44" t="s">
        <v>1784</v>
      </c>
      <c r="G306" s="44" t="s">
        <v>1785</v>
      </c>
      <c r="H306" s="44" t="s">
        <v>1688</v>
      </c>
      <c r="I306" s="44" t="s">
        <v>1715</v>
      </c>
      <c r="J306" s="44" t="s">
        <v>1689</v>
      </c>
      <c r="K306" s="44" t="s">
        <v>1778</v>
      </c>
      <c r="L306" s="44" t="s">
        <v>660</v>
      </c>
      <c r="M306" s="44" t="s">
        <v>1786</v>
      </c>
      <c r="N306" s="44" t="s">
        <v>1314</v>
      </c>
      <c r="O306" s="28" t="s">
        <v>1182</v>
      </c>
      <c r="P306" s="28">
        <v>20000</v>
      </c>
    </row>
    <row r="307" spans="1:16" ht="26" x14ac:dyDescent="0.35">
      <c r="A307" s="38">
        <f t="shared" si="4"/>
        <v>20004</v>
      </c>
      <c r="B307" s="44">
        <v>61101</v>
      </c>
      <c r="C307" s="44" t="s">
        <v>1787</v>
      </c>
      <c r="D307" s="44" t="s">
        <v>1782</v>
      </c>
      <c r="E307" s="44" t="s">
        <v>1783</v>
      </c>
      <c r="F307" s="44" t="s">
        <v>1784</v>
      </c>
      <c r="G307" s="44" t="s">
        <v>1785</v>
      </c>
      <c r="H307" s="44" t="s">
        <v>1688</v>
      </c>
      <c r="I307" s="44" t="s">
        <v>1715</v>
      </c>
      <c r="J307" s="44" t="s">
        <v>1689</v>
      </c>
      <c r="K307" s="44" t="s">
        <v>1778</v>
      </c>
      <c r="L307" s="44" t="s">
        <v>660</v>
      </c>
      <c r="M307" s="44" t="s">
        <v>1786</v>
      </c>
      <c r="N307" s="44" t="s">
        <v>1314</v>
      </c>
      <c r="O307" s="28" t="s">
        <v>1182</v>
      </c>
      <c r="P307" s="28">
        <v>20004</v>
      </c>
    </row>
    <row r="308" spans="1:16" ht="26" x14ac:dyDescent="0.35">
      <c r="A308" s="38">
        <f t="shared" si="4"/>
        <v>20002</v>
      </c>
      <c r="B308" s="44">
        <v>61102</v>
      </c>
      <c r="C308" s="44" t="s">
        <v>1788</v>
      </c>
      <c r="D308" s="44" t="s">
        <v>1782</v>
      </c>
      <c r="E308" s="44" t="s">
        <v>1783</v>
      </c>
      <c r="F308" s="44" t="s">
        <v>1784</v>
      </c>
      <c r="G308" s="44" t="s">
        <v>1785</v>
      </c>
      <c r="H308" s="44" t="s">
        <v>1688</v>
      </c>
      <c r="I308" s="44" t="s">
        <v>1715</v>
      </c>
      <c r="J308" s="44" t="s">
        <v>1689</v>
      </c>
      <c r="K308" s="44" t="s">
        <v>1778</v>
      </c>
      <c r="L308" s="44" t="s">
        <v>660</v>
      </c>
      <c r="M308" s="44" t="s">
        <v>1786</v>
      </c>
      <c r="N308" s="44" t="s">
        <v>1314</v>
      </c>
      <c r="O308" s="28" t="s">
        <v>1182</v>
      </c>
      <c r="P308" s="28">
        <v>20002</v>
      </c>
    </row>
    <row r="309" spans="1:16" x14ac:dyDescent="0.35">
      <c r="A309" s="38">
        <f t="shared" si="4"/>
        <v>21000</v>
      </c>
      <c r="B309" s="44">
        <v>61103</v>
      </c>
      <c r="C309" s="44" t="s">
        <v>1789</v>
      </c>
      <c r="D309" s="44" t="s">
        <v>1782</v>
      </c>
      <c r="E309" s="44" t="s">
        <v>1783</v>
      </c>
      <c r="F309" s="44" t="s">
        <v>1790</v>
      </c>
      <c r="G309" s="44" t="s">
        <v>1791</v>
      </c>
      <c r="H309" s="44" t="s">
        <v>1688</v>
      </c>
      <c r="I309" s="44" t="s">
        <v>1715</v>
      </c>
      <c r="J309" s="44" t="s">
        <v>1792</v>
      </c>
      <c r="K309" s="44" t="s">
        <v>1793</v>
      </c>
      <c r="L309" s="44" t="s">
        <v>660</v>
      </c>
      <c r="M309" s="44" t="s">
        <v>1786</v>
      </c>
      <c r="N309" s="44" t="s">
        <v>1314</v>
      </c>
      <c r="O309" s="28" t="s">
        <v>1182</v>
      </c>
      <c r="P309" s="28">
        <v>21000</v>
      </c>
    </row>
    <row r="310" spans="1:16" x14ac:dyDescent="0.35">
      <c r="A310" s="38">
        <f t="shared" si="4"/>
        <v>21001</v>
      </c>
      <c r="B310" s="44">
        <v>61104</v>
      </c>
      <c r="C310" s="44" t="s">
        <v>1794</v>
      </c>
      <c r="D310" s="44" t="s">
        <v>1782</v>
      </c>
      <c r="E310" s="44" t="s">
        <v>1783</v>
      </c>
      <c r="F310" s="44" t="s">
        <v>1790</v>
      </c>
      <c r="G310" s="44" t="s">
        <v>1791</v>
      </c>
      <c r="H310" s="44" t="s">
        <v>1688</v>
      </c>
      <c r="I310" s="44" t="s">
        <v>1715</v>
      </c>
      <c r="J310" s="44" t="s">
        <v>1792</v>
      </c>
      <c r="K310" s="44" t="s">
        <v>1793</v>
      </c>
      <c r="L310" s="44" t="s">
        <v>660</v>
      </c>
      <c r="M310" s="44" t="s">
        <v>1786</v>
      </c>
      <c r="N310" s="44" t="s">
        <v>1314</v>
      </c>
      <c r="O310" s="28" t="s">
        <v>1182</v>
      </c>
      <c r="P310" s="28">
        <v>21001</v>
      </c>
    </row>
    <row r="311" spans="1:16" x14ac:dyDescent="0.35">
      <c r="A311" s="38">
        <f t="shared" si="4"/>
        <v>22000</v>
      </c>
      <c r="B311" s="44">
        <v>61107</v>
      </c>
      <c r="C311" s="44" t="s">
        <v>1795</v>
      </c>
      <c r="D311" s="44" t="s">
        <v>1782</v>
      </c>
      <c r="E311" s="44" t="s">
        <v>1783</v>
      </c>
      <c r="F311" s="44" t="s">
        <v>1790</v>
      </c>
      <c r="G311" s="44" t="s">
        <v>1791</v>
      </c>
      <c r="H311" s="44" t="s">
        <v>1688</v>
      </c>
      <c r="I311" s="44" t="s">
        <v>1715</v>
      </c>
      <c r="J311" s="44" t="s">
        <v>1792</v>
      </c>
      <c r="K311" s="44" t="s">
        <v>1793</v>
      </c>
      <c r="L311" s="44" t="s">
        <v>660</v>
      </c>
      <c r="M311" s="44" t="s">
        <v>1786</v>
      </c>
      <c r="N311" s="44" t="s">
        <v>1314</v>
      </c>
      <c r="O311" s="28" t="s">
        <v>1182</v>
      </c>
      <c r="P311" s="28">
        <v>22000</v>
      </c>
    </row>
    <row r="312" spans="1:16" x14ac:dyDescent="0.35">
      <c r="A312" s="38">
        <f t="shared" si="4"/>
        <v>23000</v>
      </c>
      <c r="B312" s="44">
        <v>61106</v>
      </c>
      <c r="C312" s="44" t="s">
        <v>1796</v>
      </c>
      <c r="D312" s="44" t="s">
        <v>1782</v>
      </c>
      <c r="E312" s="44" t="s">
        <v>1783</v>
      </c>
      <c r="F312" s="44" t="s">
        <v>1797</v>
      </c>
      <c r="G312" s="44" t="s">
        <v>1798</v>
      </c>
      <c r="H312" s="44" t="s">
        <v>1688</v>
      </c>
      <c r="I312" s="44" t="s">
        <v>1715</v>
      </c>
      <c r="J312" s="44" t="s">
        <v>1792</v>
      </c>
      <c r="K312" s="44" t="s">
        <v>1793</v>
      </c>
      <c r="L312" s="44" t="s">
        <v>660</v>
      </c>
      <c r="M312" s="44" t="s">
        <v>1786</v>
      </c>
      <c r="N312" s="44" t="s">
        <v>1314</v>
      </c>
      <c r="O312" s="28" t="s">
        <v>1182</v>
      </c>
      <c r="P312" s="28">
        <v>23000</v>
      </c>
    </row>
    <row r="313" spans="1:16" x14ac:dyDescent="0.35">
      <c r="A313" s="38">
        <f t="shared" si="4"/>
        <v>24000</v>
      </c>
      <c r="B313" s="44">
        <v>61105</v>
      </c>
      <c r="C313" s="44" t="s">
        <v>1799</v>
      </c>
      <c r="D313" s="44" t="s">
        <v>1782</v>
      </c>
      <c r="E313" s="44" t="s">
        <v>1783</v>
      </c>
      <c r="F313" s="44" t="s">
        <v>1800</v>
      </c>
      <c r="G313" s="44" t="s">
        <v>1801</v>
      </c>
      <c r="H313" s="44" t="s">
        <v>1688</v>
      </c>
      <c r="I313" s="44" t="s">
        <v>1715</v>
      </c>
      <c r="J313" s="44" t="s">
        <v>1792</v>
      </c>
      <c r="K313" s="44" t="s">
        <v>1793</v>
      </c>
      <c r="L313" s="44" t="s">
        <v>660</v>
      </c>
      <c r="M313" s="44" t="s">
        <v>1786</v>
      </c>
      <c r="N313" s="44" t="s">
        <v>1314</v>
      </c>
      <c r="O313" s="28" t="s">
        <v>1182</v>
      </c>
      <c r="P313" s="28">
        <v>24000</v>
      </c>
    </row>
    <row r="314" spans="1:16" x14ac:dyDescent="0.35">
      <c r="A314" s="38">
        <f t="shared" si="4"/>
        <v>25000</v>
      </c>
      <c r="B314" s="44">
        <v>61108</v>
      </c>
      <c r="C314" s="44" t="s">
        <v>1802</v>
      </c>
      <c r="D314" s="44" t="s">
        <v>1782</v>
      </c>
      <c r="E314" s="44" t="s">
        <v>1783</v>
      </c>
      <c r="F314" s="44" t="s">
        <v>1803</v>
      </c>
      <c r="G314" s="44" t="s">
        <v>1804</v>
      </c>
      <c r="H314" s="44" t="s">
        <v>1688</v>
      </c>
      <c r="I314" s="44" t="s">
        <v>1715</v>
      </c>
      <c r="J314" s="44" t="s">
        <v>1792</v>
      </c>
      <c r="K314" s="44" t="s">
        <v>1793</v>
      </c>
      <c r="L314" s="44" t="s">
        <v>660</v>
      </c>
      <c r="M314" s="44" t="s">
        <v>1786</v>
      </c>
      <c r="N314" s="44" t="s">
        <v>1314</v>
      </c>
      <c r="O314" s="28" t="s">
        <v>1182</v>
      </c>
      <c r="P314" s="28">
        <v>25000</v>
      </c>
    </row>
    <row r="315" spans="1:16" x14ac:dyDescent="0.35">
      <c r="A315" s="38">
        <f t="shared" si="4"/>
        <v>25002</v>
      </c>
      <c r="B315" s="44">
        <v>61109</v>
      </c>
      <c r="C315" s="44" t="s">
        <v>1805</v>
      </c>
      <c r="D315" s="44" t="s">
        <v>1782</v>
      </c>
      <c r="E315" s="44" t="s">
        <v>1783</v>
      </c>
      <c r="F315" s="44" t="s">
        <v>1803</v>
      </c>
      <c r="G315" s="44" t="s">
        <v>1804</v>
      </c>
      <c r="H315" s="44" t="s">
        <v>1688</v>
      </c>
      <c r="I315" s="44" t="s">
        <v>1715</v>
      </c>
      <c r="J315" s="44" t="s">
        <v>1792</v>
      </c>
      <c r="K315" s="44" t="s">
        <v>1793</v>
      </c>
      <c r="L315" s="44" t="s">
        <v>660</v>
      </c>
      <c r="M315" s="44" t="s">
        <v>1786</v>
      </c>
      <c r="N315" s="44" t="s">
        <v>1314</v>
      </c>
      <c r="O315" s="28" t="s">
        <v>1182</v>
      </c>
      <c r="P315" s="28">
        <v>25002</v>
      </c>
    </row>
    <row r="316" spans="1:16" x14ac:dyDescent="0.35">
      <c r="A316" s="38">
        <f t="shared" si="4"/>
        <v>26000</v>
      </c>
      <c r="B316" s="44">
        <v>61110</v>
      </c>
      <c r="C316" s="44" t="s">
        <v>1806</v>
      </c>
      <c r="D316" s="44" t="s">
        <v>1782</v>
      </c>
      <c r="E316" s="44" t="s">
        <v>1783</v>
      </c>
      <c r="F316" s="44" t="s">
        <v>1807</v>
      </c>
      <c r="G316" s="44" t="s">
        <v>1808</v>
      </c>
      <c r="H316" s="44" t="s">
        <v>1688</v>
      </c>
      <c r="I316" s="44" t="s">
        <v>1715</v>
      </c>
      <c r="J316" s="44" t="s">
        <v>1689</v>
      </c>
      <c r="K316" s="44" t="s">
        <v>1778</v>
      </c>
      <c r="L316" s="44" t="s">
        <v>660</v>
      </c>
      <c r="M316" s="44" t="s">
        <v>1786</v>
      </c>
      <c r="N316" s="44" t="s">
        <v>1314</v>
      </c>
      <c r="O316" s="28" t="s">
        <v>1182</v>
      </c>
      <c r="P316" s="28">
        <v>26000</v>
      </c>
    </row>
    <row r="317" spans="1:16" x14ac:dyDescent="0.35">
      <c r="A317" s="38">
        <f t="shared" si="4"/>
        <v>27000</v>
      </c>
      <c r="B317" s="44">
        <v>61111</v>
      </c>
      <c r="C317" s="44" t="s">
        <v>1809</v>
      </c>
      <c r="D317" s="44" t="s">
        <v>1782</v>
      </c>
      <c r="E317" s="44" t="s">
        <v>1783</v>
      </c>
      <c r="F317" s="44" t="s">
        <v>1810</v>
      </c>
      <c r="G317" s="44" t="s">
        <v>1811</v>
      </c>
      <c r="H317" s="44" t="s">
        <v>1688</v>
      </c>
      <c r="I317" s="44" t="s">
        <v>1715</v>
      </c>
      <c r="J317" s="44" t="s">
        <v>1792</v>
      </c>
      <c r="K317" s="44" t="s">
        <v>1793</v>
      </c>
      <c r="L317" s="44" t="s">
        <v>660</v>
      </c>
      <c r="M317" s="44" t="s">
        <v>1786</v>
      </c>
      <c r="N317" s="44" t="s">
        <v>1314</v>
      </c>
      <c r="O317" s="28" t="s">
        <v>1182</v>
      </c>
      <c r="P317" s="28">
        <v>27000</v>
      </c>
    </row>
    <row r="318" spans="1:16" x14ac:dyDescent="0.35">
      <c r="A318" s="38">
        <f t="shared" si="4"/>
        <v>80000</v>
      </c>
      <c r="B318" s="44">
        <v>62001</v>
      </c>
      <c r="C318" s="44" t="s">
        <v>1812</v>
      </c>
      <c r="D318" s="44" t="s">
        <v>1813</v>
      </c>
      <c r="E318" s="44" t="s">
        <v>1814</v>
      </c>
      <c r="F318" s="44" t="s">
        <v>1815</v>
      </c>
      <c r="G318" s="44" t="s">
        <v>1816</v>
      </c>
      <c r="H318" s="44" t="s">
        <v>1688</v>
      </c>
      <c r="I318" s="44" t="s">
        <v>1715</v>
      </c>
      <c r="J318" s="44" t="s">
        <v>1817</v>
      </c>
      <c r="K318" s="44" t="s">
        <v>1818</v>
      </c>
      <c r="L318" s="44" t="s">
        <v>660</v>
      </c>
      <c r="M318" s="44" t="s">
        <v>1819</v>
      </c>
      <c r="N318" s="44" t="s">
        <v>1820</v>
      </c>
      <c r="O318" s="28" t="s">
        <v>1175</v>
      </c>
      <c r="P318" s="28">
        <v>80000</v>
      </c>
    </row>
    <row r="319" spans="1:16" x14ac:dyDescent="0.35">
      <c r="A319" s="38" t="str">
        <f t="shared" si="4"/>
        <v>NA</v>
      </c>
      <c r="B319" s="44">
        <v>62002</v>
      </c>
      <c r="C319" s="44" t="s">
        <v>1821</v>
      </c>
      <c r="D319" s="44" t="s">
        <v>1813</v>
      </c>
      <c r="E319" s="44" t="s">
        <v>1814</v>
      </c>
      <c r="F319" s="44" t="s">
        <v>1815</v>
      </c>
      <c r="G319" s="44" t="s">
        <v>1816</v>
      </c>
      <c r="H319" s="44" t="s">
        <v>1688</v>
      </c>
      <c r="I319" s="44" t="s">
        <v>1715</v>
      </c>
      <c r="J319" s="44" t="s">
        <v>1817</v>
      </c>
      <c r="K319" s="44" t="s">
        <v>1818</v>
      </c>
      <c r="L319" s="44" t="s">
        <v>660</v>
      </c>
      <c r="M319" s="44" t="s">
        <v>1819</v>
      </c>
      <c r="N319" s="44" t="s">
        <v>1820</v>
      </c>
      <c r="O319" s="28" t="s">
        <v>1175</v>
      </c>
      <c r="P319" s="28">
        <v>0</v>
      </c>
    </row>
    <row r="320" spans="1:16" x14ac:dyDescent="0.35">
      <c r="A320" s="38" t="str">
        <f t="shared" si="4"/>
        <v>NA</v>
      </c>
      <c r="B320" s="44">
        <v>62003</v>
      </c>
      <c r="C320" s="44" t="s">
        <v>1822</v>
      </c>
      <c r="D320" s="44" t="s">
        <v>1813</v>
      </c>
      <c r="E320" s="44" t="s">
        <v>1814</v>
      </c>
      <c r="F320" s="44" t="s">
        <v>1815</v>
      </c>
      <c r="G320" s="44" t="s">
        <v>1816</v>
      </c>
      <c r="H320" s="44" t="s">
        <v>1688</v>
      </c>
      <c r="I320" s="44" t="s">
        <v>1715</v>
      </c>
      <c r="J320" s="44" t="s">
        <v>1817</v>
      </c>
      <c r="K320" s="44" t="s">
        <v>1818</v>
      </c>
      <c r="L320" s="44" t="s">
        <v>660</v>
      </c>
      <c r="M320" s="44" t="s">
        <v>1819</v>
      </c>
      <c r="N320" s="44" t="s">
        <v>1820</v>
      </c>
      <c r="O320" s="28" t="s">
        <v>1175</v>
      </c>
      <c r="P320" s="28">
        <v>0</v>
      </c>
    </row>
    <row r="321" spans="1:16" x14ac:dyDescent="0.35">
      <c r="A321" s="38" t="str">
        <f t="shared" si="4"/>
        <v>NA</v>
      </c>
      <c r="B321" s="44">
        <v>62004</v>
      </c>
      <c r="C321" s="44" t="s">
        <v>1823</v>
      </c>
      <c r="D321" s="44" t="s">
        <v>1813</v>
      </c>
      <c r="E321" s="44" t="s">
        <v>1814</v>
      </c>
      <c r="F321" s="44" t="s">
        <v>1815</v>
      </c>
      <c r="G321" s="44" t="s">
        <v>1816</v>
      </c>
      <c r="H321" s="44" t="s">
        <v>1688</v>
      </c>
      <c r="I321" s="44" t="s">
        <v>1715</v>
      </c>
      <c r="J321" s="44" t="s">
        <v>1817</v>
      </c>
      <c r="K321" s="44" t="s">
        <v>1818</v>
      </c>
      <c r="L321" s="44" t="s">
        <v>660</v>
      </c>
      <c r="M321" s="44" t="s">
        <v>1819</v>
      </c>
      <c r="N321" s="44" t="s">
        <v>1820</v>
      </c>
      <c r="O321" s="28" t="s">
        <v>1175</v>
      </c>
      <c r="P321" s="28">
        <v>0</v>
      </c>
    </row>
    <row r="322" spans="1:16" x14ac:dyDescent="0.35">
      <c r="A322" s="38" t="str">
        <f t="shared" si="4"/>
        <v>NA</v>
      </c>
      <c r="B322" s="44">
        <v>62008</v>
      </c>
      <c r="C322" s="44" t="s">
        <v>1824</v>
      </c>
      <c r="D322" s="44" t="s">
        <v>1813</v>
      </c>
      <c r="E322" s="44" t="s">
        <v>1814</v>
      </c>
      <c r="F322" s="44" t="s">
        <v>1815</v>
      </c>
      <c r="G322" s="44" t="s">
        <v>1816</v>
      </c>
      <c r="H322" s="44" t="s">
        <v>1688</v>
      </c>
      <c r="I322" s="44" t="s">
        <v>1715</v>
      </c>
      <c r="J322" s="44" t="s">
        <v>1817</v>
      </c>
      <c r="K322" s="44" t="s">
        <v>1818</v>
      </c>
      <c r="L322" s="44" t="s">
        <v>660</v>
      </c>
      <c r="M322" s="44" t="s">
        <v>1819</v>
      </c>
      <c r="N322" s="44" t="s">
        <v>1820</v>
      </c>
      <c r="O322" s="28" t="s">
        <v>1175</v>
      </c>
      <c r="P322" s="28">
        <v>0</v>
      </c>
    </row>
    <row r="323" spans="1:16" x14ac:dyDescent="0.35">
      <c r="A323" s="38" t="str">
        <f t="shared" si="4"/>
        <v>NA</v>
      </c>
      <c r="B323" s="44">
        <v>62009</v>
      </c>
      <c r="C323" s="44" t="s">
        <v>1825</v>
      </c>
      <c r="D323" s="44" t="s">
        <v>1813</v>
      </c>
      <c r="E323" s="44" t="s">
        <v>1814</v>
      </c>
      <c r="F323" s="44" t="s">
        <v>1815</v>
      </c>
      <c r="G323" s="44" t="s">
        <v>1816</v>
      </c>
      <c r="H323" s="44" t="s">
        <v>1688</v>
      </c>
      <c r="I323" s="44" t="s">
        <v>1715</v>
      </c>
      <c r="J323" s="44" t="s">
        <v>1817</v>
      </c>
      <c r="K323" s="44" t="s">
        <v>1818</v>
      </c>
      <c r="L323" s="44" t="s">
        <v>660</v>
      </c>
      <c r="M323" s="44" t="s">
        <v>1819</v>
      </c>
      <c r="N323" s="44" t="s">
        <v>1820</v>
      </c>
      <c r="O323" s="28" t="s">
        <v>1175</v>
      </c>
      <c r="P323" s="28">
        <v>0</v>
      </c>
    </row>
    <row r="324" spans="1:16" x14ac:dyDescent="0.35">
      <c r="A324" s="38" t="str">
        <f t="shared" si="4"/>
        <v>NA</v>
      </c>
      <c r="B324" s="44">
        <v>62010</v>
      </c>
      <c r="C324" s="44" t="s">
        <v>1826</v>
      </c>
      <c r="D324" s="44" t="s">
        <v>1813</v>
      </c>
      <c r="E324" s="44" t="s">
        <v>1814</v>
      </c>
      <c r="F324" s="44" t="s">
        <v>1815</v>
      </c>
      <c r="G324" s="44" t="s">
        <v>1816</v>
      </c>
      <c r="H324" s="44" t="s">
        <v>1688</v>
      </c>
      <c r="I324" s="44" t="s">
        <v>1715</v>
      </c>
      <c r="J324" s="44" t="s">
        <v>1817</v>
      </c>
      <c r="K324" s="44" t="s">
        <v>1818</v>
      </c>
      <c r="L324" s="44" t="s">
        <v>660</v>
      </c>
      <c r="M324" s="44" t="s">
        <v>1819</v>
      </c>
      <c r="N324" s="44" t="s">
        <v>1820</v>
      </c>
      <c r="O324" s="28" t="s">
        <v>1175</v>
      </c>
      <c r="P324" s="28">
        <v>0</v>
      </c>
    </row>
    <row r="325" spans="1:16" x14ac:dyDescent="0.35">
      <c r="A325" s="38" t="str">
        <f t="shared" ref="A325:A388" si="5">IF(P325=0,"NA",P325)</f>
        <v>NA</v>
      </c>
      <c r="B325" s="44">
        <v>62011</v>
      </c>
      <c r="C325" s="44" t="s">
        <v>1827</v>
      </c>
      <c r="D325" s="44" t="s">
        <v>1813</v>
      </c>
      <c r="E325" s="44" t="s">
        <v>1814</v>
      </c>
      <c r="F325" s="44" t="s">
        <v>1815</v>
      </c>
      <c r="G325" s="44" t="s">
        <v>1816</v>
      </c>
      <c r="H325" s="44" t="s">
        <v>1688</v>
      </c>
      <c r="I325" s="44" t="s">
        <v>1715</v>
      </c>
      <c r="J325" s="44" t="s">
        <v>1817</v>
      </c>
      <c r="K325" s="44" t="s">
        <v>1818</v>
      </c>
      <c r="L325" s="44" t="s">
        <v>660</v>
      </c>
      <c r="M325" s="44" t="s">
        <v>1819</v>
      </c>
      <c r="N325" s="44" t="s">
        <v>1820</v>
      </c>
      <c r="O325" s="28" t="s">
        <v>1175</v>
      </c>
      <c r="P325" s="28">
        <v>0</v>
      </c>
    </row>
    <row r="326" spans="1:16" x14ac:dyDescent="0.35">
      <c r="A326" s="38">
        <f t="shared" si="5"/>
        <v>83020</v>
      </c>
      <c r="B326" s="44">
        <v>62013</v>
      </c>
      <c r="C326" s="44" t="s">
        <v>1828</v>
      </c>
      <c r="D326" s="44" t="s">
        <v>1813</v>
      </c>
      <c r="E326" s="44" t="s">
        <v>1814</v>
      </c>
      <c r="F326" s="44" t="s">
        <v>1815</v>
      </c>
      <c r="G326" s="44" t="s">
        <v>1816</v>
      </c>
      <c r="H326" s="44" t="s">
        <v>1688</v>
      </c>
      <c r="I326" s="44" t="s">
        <v>1715</v>
      </c>
      <c r="J326" s="44" t="s">
        <v>1817</v>
      </c>
      <c r="K326" s="44" t="s">
        <v>1818</v>
      </c>
      <c r="L326" s="44" t="s">
        <v>660</v>
      </c>
      <c r="M326" s="44" t="s">
        <v>1819</v>
      </c>
      <c r="N326" s="44" t="s">
        <v>1820</v>
      </c>
      <c r="O326" s="28" t="s">
        <v>1175</v>
      </c>
      <c r="P326" s="28">
        <v>83020</v>
      </c>
    </row>
    <row r="327" spans="1:16" x14ac:dyDescent="0.35">
      <c r="A327" s="38">
        <f t="shared" si="5"/>
        <v>83000</v>
      </c>
      <c r="B327" s="44">
        <v>62014</v>
      </c>
      <c r="C327" s="44" t="s">
        <v>1829</v>
      </c>
      <c r="D327" s="44" t="s">
        <v>1813</v>
      </c>
      <c r="E327" s="44" t="s">
        <v>1814</v>
      </c>
      <c r="F327" s="44" t="s">
        <v>1815</v>
      </c>
      <c r="G327" s="44" t="s">
        <v>1816</v>
      </c>
      <c r="H327" s="44" t="s">
        <v>1688</v>
      </c>
      <c r="I327" s="44" t="s">
        <v>1715</v>
      </c>
      <c r="J327" s="44" t="s">
        <v>1817</v>
      </c>
      <c r="K327" s="44" t="s">
        <v>1818</v>
      </c>
      <c r="L327" s="44" t="s">
        <v>660</v>
      </c>
      <c r="M327" s="44" t="s">
        <v>1819</v>
      </c>
      <c r="N327" s="44" t="s">
        <v>1820</v>
      </c>
      <c r="O327" s="28" t="s">
        <v>1175</v>
      </c>
      <c r="P327" s="28">
        <v>83000</v>
      </c>
    </row>
    <row r="328" spans="1:16" x14ac:dyDescent="0.35">
      <c r="A328" s="38" t="str">
        <f t="shared" si="5"/>
        <v>NA</v>
      </c>
      <c r="B328" s="44">
        <v>62015</v>
      </c>
      <c r="C328" s="44" t="s">
        <v>1830</v>
      </c>
      <c r="D328" s="44" t="s">
        <v>1813</v>
      </c>
      <c r="E328" s="44" t="s">
        <v>1814</v>
      </c>
      <c r="F328" s="44" t="s">
        <v>1815</v>
      </c>
      <c r="G328" s="44" t="s">
        <v>1816</v>
      </c>
      <c r="H328" s="44" t="s">
        <v>1688</v>
      </c>
      <c r="I328" s="44" t="s">
        <v>1715</v>
      </c>
      <c r="J328" s="44" t="s">
        <v>1817</v>
      </c>
      <c r="K328" s="44" t="s">
        <v>1818</v>
      </c>
      <c r="L328" s="44" t="s">
        <v>660</v>
      </c>
      <c r="M328" s="44" t="s">
        <v>1819</v>
      </c>
      <c r="N328" s="44" t="s">
        <v>1820</v>
      </c>
      <c r="O328" s="28" t="s">
        <v>1175</v>
      </c>
      <c r="P328" s="28">
        <v>0</v>
      </c>
    </row>
    <row r="329" spans="1:16" x14ac:dyDescent="0.35">
      <c r="A329" s="38" t="str">
        <f t="shared" si="5"/>
        <v>NA</v>
      </c>
      <c r="B329" s="44">
        <v>62016</v>
      </c>
      <c r="C329" s="44" t="s">
        <v>1831</v>
      </c>
      <c r="D329" s="44" t="s">
        <v>1813</v>
      </c>
      <c r="E329" s="44" t="s">
        <v>1814</v>
      </c>
      <c r="F329" s="44" t="s">
        <v>1832</v>
      </c>
      <c r="G329" s="44" t="s">
        <v>1816</v>
      </c>
      <c r="H329" s="44" t="s">
        <v>1688</v>
      </c>
      <c r="I329" s="44" t="s">
        <v>1715</v>
      </c>
      <c r="J329" s="44" t="s">
        <v>1817</v>
      </c>
      <c r="K329" s="44" t="s">
        <v>1818</v>
      </c>
      <c r="L329" s="44" t="s">
        <v>660</v>
      </c>
      <c r="M329" s="44" t="s">
        <v>1819</v>
      </c>
      <c r="N329" s="44" t="s">
        <v>1820</v>
      </c>
      <c r="O329" s="28" t="s">
        <v>1175</v>
      </c>
      <c r="P329" s="28">
        <v>0</v>
      </c>
    </row>
    <row r="330" spans="1:16" x14ac:dyDescent="0.35">
      <c r="A330" s="38">
        <f t="shared" si="5"/>
        <v>80011</v>
      </c>
      <c r="B330" s="44">
        <v>62020</v>
      </c>
      <c r="C330" s="44" t="s">
        <v>1833</v>
      </c>
      <c r="D330" s="44" t="s">
        <v>1813</v>
      </c>
      <c r="E330" s="44" t="s">
        <v>1814</v>
      </c>
      <c r="F330" s="44" t="s">
        <v>1815</v>
      </c>
      <c r="G330" s="44" t="s">
        <v>1816</v>
      </c>
      <c r="H330" s="44" t="s">
        <v>1688</v>
      </c>
      <c r="I330" s="44" t="s">
        <v>1715</v>
      </c>
      <c r="J330" s="44" t="s">
        <v>1817</v>
      </c>
      <c r="K330" s="44" t="s">
        <v>1818</v>
      </c>
      <c r="L330" s="44" t="s">
        <v>660</v>
      </c>
      <c r="M330" s="44" t="s">
        <v>1819</v>
      </c>
      <c r="N330" s="44" t="s">
        <v>1820</v>
      </c>
      <c r="O330" s="28" t="s">
        <v>1182</v>
      </c>
      <c r="P330" s="28">
        <v>80011</v>
      </c>
    </row>
    <row r="331" spans="1:16" x14ac:dyDescent="0.35">
      <c r="A331" s="38">
        <f t="shared" si="5"/>
        <v>84000</v>
      </c>
      <c r="B331" s="44">
        <v>62022</v>
      </c>
      <c r="C331" s="44" t="s">
        <v>1834</v>
      </c>
      <c r="D331" s="44" t="s">
        <v>1813</v>
      </c>
      <c r="E331" s="44" t="s">
        <v>1814</v>
      </c>
      <c r="F331" s="44" t="s">
        <v>1815</v>
      </c>
      <c r="G331" s="44" t="s">
        <v>1816</v>
      </c>
      <c r="H331" s="44" t="s">
        <v>1688</v>
      </c>
      <c r="I331" s="44" t="s">
        <v>1715</v>
      </c>
      <c r="J331" s="44" t="s">
        <v>1817</v>
      </c>
      <c r="K331" s="44" t="s">
        <v>1818</v>
      </c>
      <c r="L331" s="44" t="s">
        <v>660</v>
      </c>
      <c r="M331" s="44" t="s">
        <v>1819</v>
      </c>
      <c r="N331" s="44" t="s">
        <v>1820</v>
      </c>
      <c r="O331" s="28" t="s">
        <v>1182</v>
      </c>
      <c r="P331" s="28">
        <v>84000</v>
      </c>
    </row>
    <row r="332" spans="1:16" x14ac:dyDescent="0.35">
      <c r="A332" s="38" t="str">
        <f t="shared" si="5"/>
        <v>NA</v>
      </c>
      <c r="B332" s="44">
        <v>62100</v>
      </c>
      <c r="C332" s="44" t="s">
        <v>1835</v>
      </c>
      <c r="D332" s="44" t="s">
        <v>1813</v>
      </c>
      <c r="E332" s="44" t="s">
        <v>1814</v>
      </c>
      <c r="F332" s="44" t="s">
        <v>1832</v>
      </c>
      <c r="G332" s="44" t="s">
        <v>1816</v>
      </c>
      <c r="H332" s="44" t="s">
        <v>1688</v>
      </c>
      <c r="I332" s="44" t="s">
        <v>1715</v>
      </c>
      <c r="J332" s="44" t="s">
        <v>1817</v>
      </c>
      <c r="K332" s="44" t="s">
        <v>1818</v>
      </c>
      <c r="L332" s="44" t="s">
        <v>660</v>
      </c>
      <c r="M332" s="44" t="s">
        <v>1819</v>
      </c>
      <c r="N332" s="44" t="s">
        <v>1820</v>
      </c>
      <c r="O332" s="28" t="s">
        <v>1175</v>
      </c>
      <c r="P332" s="28">
        <v>0</v>
      </c>
    </row>
    <row r="333" spans="1:16" ht="26" x14ac:dyDescent="0.35">
      <c r="A333" s="38" t="str">
        <f t="shared" si="5"/>
        <v>NA</v>
      </c>
      <c r="B333" s="44">
        <v>62120</v>
      </c>
      <c r="C333" s="44" t="s">
        <v>1836</v>
      </c>
      <c r="D333" s="44" t="s">
        <v>1813</v>
      </c>
      <c r="E333" s="44" t="s">
        <v>1814</v>
      </c>
      <c r="F333" s="44" t="s">
        <v>1837</v>
      </c>
      <c r="G333" s="44" t="s">
        <v>1838</v>
      </c>
      <c r="H333" s="44" t="s">
        <v>1688</v>
      </c>
      <c r="I333" s="44" t="s">
        <v>1715</v>
      </c>
      <c r="J333" s="44" t="s">
        <v>1792</v>
      </c>
      <c r="K333" s="44" t="s">
        <v>1793</v>
      </c>
      <c r="L333" s="44" t="s">
        <v>660</v>
      </c>
      <c r="M333" s="44" t="s">
        <v>1819</v>
      </c>
      <c r="N333" s="44" t="s">
        <v>1820</v>
      </c>
      <c r="O333" s="28" t="s">
        <v>1175</v>
      </c>
      <c r="P333" s="28">
        <v>0</v>
      </c>
    </row>
    <row r="334" spans="1:16" x14ac:dyDescent="0.35">
      <c r="A334" s="38">
        <f t="shared" si="5"/>
        <v>81000</v>
      </c>
      <c r="B334" s="44">
        <v>62122</v>
      </c>
      <c r="C334" s="44" t="s">
        <v>1839</v>
      </c>
      <c r="D334" s="44" t="s">
        <v>1813</v>
      </c>
      <c r="E334" s="44" t="s">
        <v>1814</v>
      </c>
      <c r="F334" s="44" t="s">
        <v>1815</v>
      </c>
      <c r="G334" s="44" t="s">
        <v>1816</v>
      </c>
      <c r="H334" s="44" t="s">
        <v>1688</v>
      </c>
      <c r="I334" s="44" t="s">
        <v>1715</v>
      </c>
      <c r="J334" s="44" t="s">
        <v>1817</v>
      </c>
      <c r="K334" s="44" t="s">
        <v>1818</v>
      </c>
      <c r="L334" s="44" t="s">
        <v>660</v>
      </c>
      <c r="M334" s="44" t="s">
        <v>1819</v>
      </c>
      <c r="N334" s="44" t="s">
        <v>1820</v>
      </c>
      <c r="O334" s="28" t="s">
        <v>1175</v>
      </c>
      <c r="P334" s="28">
        <v>81000</v>
      </c>
    </row>
    <row r="335" spans="1:16" x14ac:dyDescent="0.35">
      <c r="A335" s="38" t="str">
        <f t="shared" si="5"/>
        <v>NA</v>
      </c>
      <c r="B335" s="44">
        <v>62123</v>
      </c>
      <c r="C335" s="44" t="s">
        <v>1840</v>
      </c>
      <c r="D335" s="44" t="s">
        <v>1813</v>
      </c>
      <c r="E335" s="44" t="s">
        <v>1814</v>
      </c>
      <c r="F335" s="44" t="s">
        <v>1841</v>
      </c>
      <c r="G335" s="44" t="s">
        <v>1842</v>
      </c>
      <c r="H335" s="44" t="s">
        <v>1688</v>
      </c>
      <c r="I335" s="44" t="s">
        <v>1715</v>
      </c>
      <c r="J335" s="44" t="s">
        <v>1843</v>
      </c>
      <c r="K335" s="44" t="s">
        <v>1842</v>
      </c>
      <c r="L335" s="44" t="s">
        <v>660</v>
      </c>
      <c r="M335" s="44" t="s">
        <v>1819</v>
      </c>
      <c r="N335" s="44" t="s">
        <v>1820</v>
      </c>
      <c r="O335" s="28" t="s">
        <v>1175</v>
      </c>
      <c r="P335" s="28">
        <v>0</v>
      </c>
    </row>
    <row r="336" spans="1:16" x14ac:dyDescent="0.35">
      <c r="A336" s="38" t="str">
        <f t="shared" si="5"/>
        <v>NA</v>
      </c>
      <c r="B336" s="44">
        <v>62124</v>
      </c>
      <c r="C336" s="44" t="s">
        <v>1844</v>
      </c>
      <c r="D336" s="44" t="s">
        <v>1813</v>
      </c>
      <c r="E336" s="44" t="s">
        <v>1814</v>
      </c>
      <c r="F336" s="44" t="s">
        <v>1841</v>
      </c>
      <c r="G336" s="44" t="s">
        <v>1842</v>
      </c>
      <c r="H336" s="44" t="s">
        <v>1688</v>
      </c>
      <c r="I336" s="44" t="s">
        <v>1715</v>
      </c>
      <c r="J336" s="44" t="s">
        <v>1843</v>
      </c>
      <c r="K336" s="44" t="s">
        <v>1842</v>
      </c>
      <c r="L336" s="44" t="s">
        <v>660</v>
      </c>
      <c r="M336" s="44" t="s">
        <v>1819</v>
      </c>
      <c r="N336" s="44" t="s">
        <v>1820</v>
      </c>
      <c r="O336" s="28" t="s">
        <v>1175</v>
      </c>
      <c r="P336" s="28">
        <v>0</v>
      </c>
    </row>
    <row r="337" spans="1:16" x14ac:dyDescent="0.35">
      <c r="A337" s="38" t="str">
        <f t="shared" si="5"/>
        <v>NA</v>
      </c>
      <c r="B337" s="44">
        <v>62125</v>
      </c>
      <c r="C337" s="44" t="s">
        <v>1845</v>
      </c>
      <c r="D337" s="44" t="s">
        <v>1813</v>
      </c>
      <c r="E337" s="44" t="s">
        <v>1814</v>
      </c>
      <c r="F337" s="44" t="s">
        <v>1841</v>
      </c>
      <c r="G337" s="44" t="s">
        <v>1842</v>
      </c>
      <c r="H337" s="44" t="s">
        <v>1688</v>
      </c>
      <c r="I337" s="44" t="s">
        <v>1715</v>
      </c>
      <c r="J337" s="44" t="s">
        <v>1843</v>
      </c>
      <c r="K337" s="44" t="s">
        <v>1842</v>
      </c>
      <c r="L337" s="44" t="s">
        <v>660</v>
      </c>
      <c r="M337" s="44" t="s">
        <v>1819</v>
      </c>
      <c r="N337" s="44" t="s">
        <v>1820</v>
      </c>
      <c r="O337" s="28" t="s">
        <v>1175</v>
      </c>
      <c r="P337" s="28">
        <v>0</v>
      </c>
    </row>
    <row r="338" spans="1:16" x14ac:dyDescent="0.35">
      <c r="A338" s="38" t="str">
        <f t="shared" si="5"/>
        <v>NA</v>
      </c>
      <c r="B338" s="44">
        <v>62126</v>
      </c>
      <c r="C338" s="44" t="s">
        <v>1846</v>
      </c>
      <c r="D338" s="44" t="s">
        <v>1813</v>
      </c>
      <c r="E338" s="44" t="s">
        <v>1814</v>
      </c>
      <c r="F338" s="44" t="s">
        <v>1841</v>
      </c>
      <c r="G338" s="44" t="s">
        <v>1842</v>
      </c>
      <c r="H338" s="44" t="s">
        <v>1688</v>
      </c>
      <c r="I338" s="44" t="s">
        <v>1715</v>
      </c>
      <c r="J338" s="44" t="s">
        <v>1843</v>
      </c>
      <c r="K338" s="44" t="s">
        <v>1842</v>
      </c>
      <c r="L338" s="44" t="s">
        <v>660</v>
      </c>
      <c r="M338" s="44" t="s">
        <v>1819</v>
      </c>
      <c r="N338" s="44" t="s">
        <v>1820</v>
      </c>
      <c r="O338" s="28" t="s">
        <v>1175</v>
      </c>
      <c r="P338" s="28">
        <v>0</v>
      </c>
    </row>
    <row r="339" spans="1:16" x14ac:dyDescent="0.35">
      <c r="A339" s="38" t="str">
        <f t="shared" si="5"/>
        <v>NA</v>
      </c>
      <c r="B339" s="44">
        <v>62127</v>
      </c>
      <c r="C339" s="44" t="s">
        <v>1847</v>
      </c>
      <c r="D339" s="44" t="s">
        <v>1813</v>
      </c>
      <c r="E339" s="44" t="s">
        <v>1814</v>
      </c>
      <c r="F339" s="44" t="s">
        <v>1841</v>
      </c>
      <c r="G339" s="44" t="s">
        <v>1842</v>
      </c>
      <c r="H339" s="44" t="s">
        <v>1688</v>
      </c>
      <c r="I339" s="44" t="s">
        <v>1715</v>
      </c>
      <c r="J339" s="44" t="s">
        <v>1843</v>
      </c>
      <c r="K339" s="44" t="s">
        <v>1842</v>
      </c>
      <c r="L339" s="44" t="s">
        <v>660</v>
      </c>
      <c r="M339" s="44" t="s">
        <v>1819</v>
      </c>
      <c r="N339" s="44" t="s">
        <v>1820</v>
      </c>
      <c r="O339" s="28" t="s">
        <v>1175</v>
      </c>
      <c r="P339" s="28">
        <v>0</v>
      </c>
    </row>
    <row r="340" spans="1:16" x14ac:dyDescent="0.35">
      <c r="A340" s="38" t="str">
        <f t="shared" si="5"/>
        <v>NA</v>
      </c>
      <c r="B340" s="44">
        <v>62128</v>
      </c>
      <c r="C340" s="44" t="s">
        <v>1848</v>
      </c>
      <c r="D340" s="44" t="s">
        <v>1813</v>
      </c>
      <c r="E340" s="44" t="s">
        <v>1814</v>
      </c>
      <c r="F340" s="44" t="s">
        <v>1841</v>
      </c>
      <c r="G340" s="44" t="s">
        <v>1842</v>
      </c>
      <c r="H340" s="44" t="s">
        <v>1688</v>
      </c>
      <c r="I340" s="44" t="s">
        <v>1715</v>
      </c>
      <c r="J340" s="44" t="s">
        <v>1843</v>
      </c>
      <c r="K340" s="44" t="s">
        <v>1842</v>
      </c>
      <c r="L340" s="44" t="s">
        <v>660</v>
      </c>
      <c r="M340" s="44" t="s">
        <v>1819</v>
      </c>
      <c r="N340" s="44" t="s">
        <v>1820</v>
      </c>
      <c r="O340" s="28" t="s">
        <v>1175</v>
      </c>
      <c r="P340" s="28">
        <v>0</v>
      </c>
    </row>
    <row r="341" spans="1:16" x14ac:dyDescent="0.35">
      <c r="A341" s="38" t="str">
        <f t="shared" si="5"/>
        <v>NA</v>
      </c>
      <c r="B341" s="44">
        <v>62129</v>
      </c>
      <c r="C341" s="44" t="s">
        <v>1849</v>
      </c>
      <c r="D341" s="44" t="s">
        <v>1813</v>
      </c>
      <c r="E341" s="44" t="s">
        <v>1814</v>
      </c>
      <c r="F341" s="44" t="s">
        <v>1841</v>
      </c>
      <c r="G341" s="44" t="s">
        <v>1842</v>
      </c>
      <c r="H341" s="44" t="s">
        <v>1688</v>
      </c>
      <c r="I341" s="44" t="s">
        <v>1715</v>
      </c>
      <c r="J341" s="44" t="s">
        <v>1843</v>
      </c>
      <c r="K341" s="44" t="s">
        <v>1842</v>
      </c>
      <c r="L341" s="44" t="s">
        <v>660</v>
      </c>
      <c r="M341" s="44" t="s">
        <v>1819</v>
      </c>
      <c r="N341" s="44" t="s">
        <v>1820</v>
      </c>
      <c r="O341" s="28" t="s">
        <v>1175</v>
      </c>
      <c r="P341" s="28">
        <v>0</v>
      </c>
    </row>
    <row r="342" spans="1:16" x14ac:dyDescent="0.35">
      <c r="A342" s="38" t="str">
        <f t="shared" si="5"/>
        <v>NA</v>
      </c>
      <c r="B342" s="44">
        <v>62130</v>
      </c>
      <c r="C342" s="44" t="s">
        <v>1850</v>
      </c>
      <c r="D342" s="44" t="s">
        <v>1813</v>
      </c>
      <c r="E342" s="44" t="s">
        <v>1814</v>
      </c>
      <c r="F342" s="44" t="s">
        <v>1841</v>
      </c>
      <c r="G342" s="44" t="s">
        <v>1842</v>
      </c>
      <c r="H342" s="44" t="s">
        <v>1688</v>
      </c>
      <c r="I342" s="44" t="s">
        <v>1715</v>
      </c>
      <c r="J342" s="44" t="s">
        <v>1843</v>
      </c>
      <c r="K342" s="44" t="s">
        <v>1842</v>
      </c>
      <c r="L342" s="44" t="s">
        <v>660</v>
      </c>
      <c r="M342" s="44" t="s">
        <v>1819</v>
      </c>
      <c r="N342" s="44" t="s">
        <v>1820</v>
      </c>
      <c r="O342" s="28" t="s">
        <v>1175</v>
      </c>
      <c r="P342" s="28">
        <v>0</v>
      </c>
    </row>
    <row r="343" spans="1:16" x14ac:dyDescent="0.35">
      <c r="A343" s="38" t="str">
        <f t="shared" si="5"/>
        <v>NA</v>
      </c>
      <c r="B343" s="44">
        <v>62131</v>
      </c>
      <c r="C343" s="44" t="s">
        <v>1851</v>
      </c>
      <c r="D343" s="44" t="s">
        <v>1813</v>
      </c>
      <c r="E343" s="44" t="s">
        <v>1814</v>
      </c>
      <c r="F343" s="44" t="s">
        <v>1841</v>
      </c>
      <c r="G343" s="44" t="s">
        <v>1842</v>
      </c>
      <c r="H343" s="44" t="s">
        <v>1688</v>
      </c>
      <c r="I343" s="44" t="s">
        <v>1715</v>
      </c>
      <c r="J343" s="44" t="s">
        <v>1843</v>
      </c>
      <c r="K343" s="44" t="s">
        <v>1842</v>
      </c>
      <c r="L343" s="44" t="s">
        <v>660</v>
      </c>
      <c r="M343" s="44" t="s">
        <v>1819</v>
      </c>
      <c r="N343" s="44" t="s">
        <v>1820</v>
      </c>
      <c r="O343" s="28" t="s">
        <v>1175</v>
      </c>
      <c r="P343" s="28">
        <v>0</v>
      </c>
    </row>
    <row r="344" spans="1:16" x14ac:dyDescent="0.35">
      <c r="A344" s="38" t="str">
        <f t="shared" si="5"/>
        <v>NA</v>
      </c>
      <c r="B344" s="44">
        <v>62132</v>
      </c>
      <c r="C344" s="44" t="s">
        <v>1852</v>
      </c>
      <c r="D344" s="44" t="s">
        <v>1813</v>
      </c>
      <c r="E344" s="44" t="s">
        <v>1814</v>
      </c>
      <c r="F344" s="44" t="s">
        <v>1841</v>
      </c>
      <c r="G344" s="44" t="s">
        <v>1842</v>
      </c>
      <c r="H344" s="44" t="s">
        <v>1688</v>
      </c>
      <c r="I344" s="44" t="s">
        <v>1715</v>
      </c>
      <c r="J344" s="44" t="s">
        <v>1843</v>
      </c>
      <c r="K344" s="44" t="s">
        <v>1842</v>
      </c>
      <c r="L344" s="44" t="s">
        <v>660</v>
      </c>
      <c r="M344" s="44" t="s">
        <v>1819</v>
      </c>
      <c r="N344" s="44" t="s">
        <v>1820</v>
      </c>
      <c r="O344" s="28" t="s">
        <v>1175</v>
      </c>
      <c r="P344" s="28">
        <v>0</v>
      </c>
    </row>
    <row r="345" spans="1:16" x14ac:dyDescent="0.35">
      <c r="A345" s="38" t="str">
        <f t="shared" si="5"/>
        <v>NA</v>
      </c>
      <c r="B345" s="44">
        <v>62133</v>
      </c>
      <c r="C345" s="44" t="s">
        <v>1853</v>
      </c>
      <c r="D345" s="44" t="s">
        <v>1813</v>
      </c>
      <c r="E345" s="44" t="s">
        <v>1814</v>
      </c>
      <c r="F345" s="44" t="s">
        <v>1841</v>
      </c>
      <c r="G345" s="44" t="s">
        <v>1842</v>
      </c>
      <c r="H345" s="44" t="s">
        <v>1688</v>
      </c>
      <c r="I345" s="44" t="s">
        <v>1715</v>
      </c>
      <c r="J345" s="44" t="s">
        <v>1843</v>
      </c>
      <c r="K345" s="44" t="s">
        <v>1842</v>
      </c>
      <c r="L345" s="44" t="s">
        <v>660</v>
      </c>
      <c r="M345" s="44" t="s">
        <v>1819</v>
      </c>
      <c r="N345" s="44" t="s">
        <v>1820</v>
      </c>
      <c r="O345" s="28" t="s">
        <v>1175</v>
      </c>
      <c r="P345" s="28">
        <v>0</v>
      </c>
    </row>
    <row r="346" spans="1:16" x14ac:dyDescent="0.35">
      <c r="A346" s="38" t="str">
        <f t="shared" si="5"/>
        <v>NA</v>
      </c>
      <c r="B346" s="44">
        <v>62135</v>
      </c>
      <c r="C346" s="44" t="s">
        <v>1854</v>
      </c>
      <c r="D346" s="44" t="s">
        <v>1813</v>
      </c>
      <c r="E346" s="44" t="s">
        <v>1814</v>
      </c>
      <c r="F346" s="44" t="s">
        <v>1841</v>
      </c>
      <c r="G346" s="44" t="s">
        <v>1842</v>
      </c>
      <c r="H346" s="44" t="s">
        <v>1688</v>
      </c>
      <c r="I346" s="44" t="s">
        <v>1715</v>
      </c>
      <c r="J346" s="44" t="s">
        <v>1843</v>
      </c>
      <c r="K346" s="44" t="s">
        <v>1842</v>
      </c>
      <c r="L346" s="44" t="s">
        <v>660</v>
      </c>
      <c r="M346" s="44" t="s">
        <v>1819</v>
      </c>
      <c r="N346" s="44" t="s">
        <v>1820</v>
      </c>
      <c r="O346" s="28" t="s">
        <v>1175</v>
      </c>
      <c r="P346" s="28">
        <v>0</v>
      </c>
    </row>
    <row r="347" spans="1:16" x14ac:dyDescent="0.35">
      <c r="A347" s="38" t="str">
        <f t="shared" si="5"/>
        <v>NA</v>
      </c>
      <c r="B347" s="44">
        <v>62136</v>
      </c>
      <c r="C347" s="44" t="s">
        <v>1855</v>
      </c>
      <c r="D347" s="44" t="s">
        <v>1813</v>
      </c>
      <c r="E347" s="44" t="s">
        <v>1814</v>
      </c>
      <c r="F347" s="44" t="s">
        <v>1841</v>
      </c>
      <c r="G347" s="44" t="s">
        <v>1842</v>
      </c>
      <c r="H347" s="44" t="s">
        <v>1688</v>
      </c>
      <c r="I347" s="44" t="s">
        <v>1715</v>
      </c>
      <c r="J347" s="44" t="s">
        <v>1843</v>
      </c>
      <c r="K347" s="44" t="s">
        <v>1842</v>
      </c>
      <c r="L347" s="44" t="s">
        <v>660</v>
      </c>
      <c r="M347" s="44" t="s">
        <v>1819</v>
      </c>
      <c r="N347" s="44" t="s">
        <v>1820</v>
      </c>
      <c r="O347" s="28" t="s">
        <v>1175</v>
      </c>
      <c r="P347" s="28">
        <v>0</v>
      </c>
    </row>
    <row r="348" spans="1:16" x14ac:dyDescent="0.35">
      <c r="A348" s="38" t="str">
        <f t="shared" si="5"/>
        <v>NA</v>
      </c>
      <c r="B348" s="44">
        <v>62137</v>
      </c>
      <c r="C348" s="44" t="s">
        <v>1856</v>
      </c>
      <c r="D348" s="44" t="s">
        <v>1813</v>
      </c>
      <c r="E348" s="44" t="s">
        <v>1814</v>
      </c>
      <c r="F348" s="44" t="s">
        <v>1841</v>
      </c>
      <c r="G348" s="44" t="s">
        <v>1842</v>
      </c>
      <c r="H348" s="44" t="s">
        <v>1688</v>
      </c>
      <c r="I348" s="44" t="s">
        <v>1715</v>
      </c>
      <c r="J348" s="44" t="s">
        <v>1843</v>
      </c>
      <c r="K348" s="44" t="s">
        <v>1842</v>
      </c>
      <c r="L348" s="44" t="s">
        <v>660</v>
      </c>
      <c r="M348" s="44" t="s">
        <v>1819</v>
      </c>
      <c r="N348" s="44" t="s">
        <v>1820</v>
      </c>
      <c r="O348" s="28" t="s">
        <v>1175</v>
      </c>
      <c r="P348" s="28">
        <v>0</v>
      </c>
    </row>
    <row r="349" spans="1:16" x14ac:dyDescent="0.35">
      <c r="A349" s="38" t="str">
        <f t="shared" si="5"/>
        <v>NA</v>
      </c>
      <c r="B349" s="44">
        <v>62138</v>
      </c>
      <c r="C349" s="44" t="s">
        <v>1857</v>
      </c>
      <c r="D349" s="44" t="s">
        <v>1813</v>
      </c>
      <c r="E349" s="44" t="s">
        <v>1814</v>
      </c>
      <c r="F349" s="44" t="s">
        <v>1841</v>
      </c>
      <c r="G349" s="44" t="s">
        <v>1842</v>
      </c>
      <c r="H349" s="44" t="s">
        <v>1688</v>
      </c>
      <c r="I349" s="44" t="s">
        <v>1715</v>
      </c>
      <c r="J349" s="44" t="s">
        <v>1843</v>
      </c>
      <c r="K349" s="44" t="s">
        <v>1842</v>
      </c>
      <c r="L349" s="44" t="s">
        <v>660</v>
      </c>
      <c r="M349" s="44" t="s">
        <v>1819</v>
      </c>
      <c r="N349" s="44" t="s">
        <v>1820</v>
      </c>
      <c r="O349" s="28" t="s">
        <v>1175</v>
      </c>
      <c r="P349" s="28">
        <v>0</v>
      </c>
    </row>
    <row r="350" spans="1:16" x14ac:dyDescent="0.35">
      <c r="A350" s="38" t="str">
        <f t="shared" si="5"/>
        <v>NA</v>
      </c>
      <c r="B350" s="44">
        <v>62150</v>
      </c>
      <c r="C350" s="44" t="s">
        <v>1858</v>
      </c>
      <c r="D350" s="44" t="s">
        <v>1813</v>
      </c>
      <c r="E350" s="44" t="s">
        <v>1814</v>
      </c>
      <c r="F350" s="44" t="s">
        <v>1841</v>
      </c>
      <c r="G350" s="44" t="s">
        <v>1842</v>
      </c>
      <c r="H350" s="44" t="s">
        <v>1688</v>
      </c>
      <c r="I350" s="44" t="s">
        <v>1715</v>
      </c>
      <c r="J350" s="44" t="s">
        <v>1843</v>
      </c>
      <c r="K350" s="44" t="s">
        <v>1842</v>
      </c>
      <c r="L350" s="44" t="s">
        <v>660</v>
      </c>
      <c r="M350" s="44" t="s">
        <v>1819</v>
      </c>
      <c r="N350" s="44" t="s">
        <v>1820</v>
      </c>
      <c r="O350" s="28" t="s">
        <v>1175</v>
      </c>
      <c r="P350" s="28">
        <v>0</v>
      </c>
    </row>
    <row r="351" spans="1:16" x14ac:dyDescent="0.35">
      <c r="A351" s="38" t="str">
        <f t="shared" si="5"/>
        <v>NA</v>
      </c>
      <c r="B351" s="44">
        <v>62240</v>
      </c>
      <c r="C351" s="44" t="s">
        <v>1859</v>
      </c>
      <c r="D351" s="44" t="s">
        <v>1813</v>
      </c>
      <c r="E351" s="44" t="s">
        <v>1814</v>
      </c>
      <c r="F351" s="44" t="s">
        <v>1860</v>
      </c>
      <c r="G351" s="44" t="s">
        <v>1861</v>
      </c>
      <c r="H351" s="44" t="s">
        <v>1688</v>
      </c>
      <c r="I351" s="44" t="s">
        <v>1715</v>
      </c>
      <c r="J351" s="44" t="s">
        <v>1862</v>
      </c>
      <c r="K351" s="44" t="s">
        <v>1861</v>
      </c>
      <c r="L351" s="44" t="s">
        <v>660</v>
      </c>
      <c r="M351" s="44" t="s">
        <v>1819</v>
      </c>
      <c r="N351" s="44" t="s">
        <v>1820</v>
      </c>
      <c r="O351" s="28" t="s">
        <v>1175</v>
      </c>
      <c r="P351" s="28">
        <v>0</v>
      </c>
    </row>
    <row r="352" spans="1:16" x14ac:dyDescent="0.35">
      <c r="A352" s="38" t="str">
        <f t="shared" si="5"/>
        <v>NA</v>
      </c>
      <c r="B352" s="44">
        <v>62241</v>
      </c>
      <c r="C352" s="44" t="s">
        <v>1863</v>
      </c>
      <c r="D352" s="44" t="s">
        <v>1813</v>
      </c>
      <c r="E352" s="44" t="s">
        <v>1814</v>
      </c>
      <c r="F352" s="44" t="s">
        <v>1860</v>
      </c>
      <c r="G352" s="44" t="s">
        <v>1861</v>
      </c>
      <c r="H352" s="44" t="s">
        <v>1688</v>
      </c>
      <c r="I352" s="44" t="s">
        <v>1715</v>
      </c>
      <c r="J352" s="44" t="s">
        <v>1862</v>
      </c>
      <c r="K352" s="44" t="s">
        <v>1861</v>
      </c>
      <c r="L352" s="44" t="s">
        <v>660</v>
      </c>
      <c r="M352" s="44" t="s">
        <v>1819</v>
      </c>
      <c r="N352" s="44" t="s">
        <v>1820</v>
      </c>
      <c r="O352" s="28" t="s">
        <v>1175</v>
      </c>
      <c r="P352" s="28">
        <v>0</v>
      </c>
    </row>
    <row r="353" spans="1:16" x14ac:dyDescent="0.35">
      <c r="A353" s="38" t="str">
        <f t="shared" si="5"/>
        <v>NA</v>
      </c>
      <c r="B353" s="44">
        <v>62242</v>
      </c>
      <c r="C353" s="44" t="s">
        <v>1864</v>
      </c>
      <c r="D353" s="44" t="s">
        <v>1813</v>
      </c>
      <c r="E353" s="44" t="s">
        <v>1814</v>
      </c>
      <c r="F353" s="44" t="s">
        <v>1860</v>
      </c>
      <c r="G353" s="44" t="s">
        <v>1861</v>
      </c>
      <c r="H353" s="44" t="s">
        <v>1688</v>
      </c>
      <c r="I353" s="44" t="s">
        <v>1715</v>
      </c>
      <c r="J353" s="44" t="s">
        <v>1862</v>
      </c>
      <c r="K353" s="44" t="s">
        <v>1861</v>
      </c>
      <c r="L353" s="44" t="s">
        <v>660</v>
      </c>
      <c r="M353" s="44" t="s">
        <v>1819</v>
      </c>
      <c r="N353" s="44" t="s">
        <v>1820</v>
      </c>
      <c r="O353" s="28" t="s">
        <v>1175</v>
      </c>
      <c r="P353" s="28">
        <v>0</v>
      </c>
    </row>
    <row r="354" spans="1:16" x14ac:dyDescent="0.35">
      <c r="A354" s="38" t="str">
        <f t="shared" si="5"/>
        <v>NA</v>
      </c>
      <c r="B354" s="44">
        <v>62243</v>
      </c>
      <c r="C354" s="44" t="s">
        <v>1865</v>
      </c>
      <c r="D354" s="44" t="s">
        <v>1813</v>
      </c>
      <c r="E354" s="44" t="s">
        <v>1814</v>
      </c>
      <c r="F354" s="44" t="s">
        <v>1860</v>
      </c>
      <c r="G354" s="44" t="s">
        <v>1861</v>
      </c>
      <c r="H354" s="44" t="s">
        <v>1688</v>
      </c>
      <c r="I354" s="44" t="s">
        <v>1715</v>
      </c>
      <c r="J354" s="44" t="s">
        <v>1862</v>
      </c>
      <c r="K354" s="44" t="s">
        <v>1861</v>
      </c>
      <c r="L354" s="44" t="s">
        <v>660</v>
      </c>
      <c r="M354" s="44" t="s">
        <v>1819</v>
      </c>
      <c r="N354" s="44" t="s">
        <v>1820</v>
      </c>
      <c r="O354" s="28" t="s">
        <v>1175</v>
      </c>
      <c r="P354" s="28">
        <v>0</v>
      </c>
    </row>
    <row r="355" spans="1:16" x14ac:dyDescent="0.35">
      <c r="A355" s="38" t="str">
        <f t="shared" si="5"/>
        <v>NA</v>
      </c>
      <c r="B355" s="44">
        <v>62244</v>
      </c>
      <c r="C355" s="44" t="s">
        <v>1866</v>
      </c>
      <c r="D355" s="44" t="s">
        <v>1813</v>
      </c>
      <c r="E355" s="44" t="s">
        <v>1814</v>
      </c>
      <c r="F355" s="44" t="s">
        <v>1860</v>
      </c>
      <c r="G355" s="44" t="s">
        <v>1861</v>
      </c>
      <c r="H355" s="44" t="s">
        <v>1688</v>
      </c>
      <c r="I355" s="44" t="s">
        <v>1715</v>
      </c>
      <c r="J355" s="44" t="s">
        <v>1862</v>
      </c>
      <c r="K355" s="44" t="s">
        <v>1861</v>
      </c>
      <c r="L355" s="44" t="s">
        <v>660</v>
      </c>
      <c r="M355" s="44" t="s">
        <v>1819</v>
      </c>
      <c r="N355" s="44" t="s">
        <v>1820</v>
      </c>
      <c r="O355" s="28" t="s">
        <v>1175</v>
      </c>
      <c r="P355" s="28">
        <v>0</v>
      </c>
    </row>
    <row r="356" spans="1:16" x14ac:dyDescent="0.35">
      <c r="A356" s="38" t="str">
        <f t="shared" si="5"/>
        <v>NA</v>
      </c>
      <c r="B356" s="44">
        <v>62245</v>
      </c>
      <c r="C356" s="44" t="s">
        <v>1867</v>
      </c>
      <c r="D356" s="44" t="s">
        <v>1813</v>
      </c>
      <c r="E356" s="44" t="s">
        <v>1814</v>
      </c>
      <c r="F356" s="44" t="s">
        <v>1860</v>
      </c>
      <c r="G356" s="44" t="s">
        <v>1861</v>
      </c>
      <c r="H356" s="44" t="s">
        <v>1688</v>
      </c>
      <c r="I356" s="44" t="s">
        <v>1715</v>
      </c>
      <c r="J356" s="44" t="s">
        <v>1862</v>
      </c>
      <c r="K356" s="44" t="s">
        <v>1861</v>
      </c>
      <c r="L356" s="44" t="s">
        <v>660</v>
      </c>
      <c r="M356" s="44" t="s">
        <v>1819</v>
      </c>
      <c r="N356" s="44" t="s">
        <v>1820</v>
      </c>
      <c r="O356" s="28" t="s">
        <v>1175</v>
      </c>
      <c r="P356" s="28">
        <v>0</v>
      </c>
    </row>
    <row r="357" spans="1:16" x14ac:dyDescent="0.35">
      <c r="A357" s="38" t="str">
        <f t="shared" si="5"/>
        <v>NA</v>
      </c>
      <c r="B357" s="44">
        <v>62246</v>
      </c>
      <c r="C357" s="44" t="s">
        <v>1868</v>
      </c>
      <c r="D357" s="44" t="s">
        <v>1813</v>
      </c>
      <c r="E357" s="44" t="s">
        <v>1814</v>
      </c>
      <c r="F357" s="44" t="s">
        <v>1860</v>
      </c>
      <c r="G357" s="44" t="s">
        <v>1861</v>
      </c>
      <c r="H357" s="44" t="s">
        <v>1688</v>
      </c>
      <c r="I357" s="44" t="s">
        <v>1715</v>
      </c>
      <c r="J357" s="44" t="s">
        <v>1862</v>
      </c>
      <c r="K357" s="44" t="s">
        <v>1861</v>
      </c>
      <c r="L357" s="44" t="s">
        <v>660</v>
      </c>
      <c r="M357" s="44" t="s">
        <v>1819</v>
      </c>
      <c r="N357" s="44" t="s">
        <v>1820</v>
      </c>
      <c r="O357" s="28" t="s">
        <v>1175</v>
      </c>
      <c r="P357" s="28">
        <v>0</v>
      </c>
    </row>
    <row r="358" spans="1:16" x14ac:dyDescent="0.35">
      <c r="A358" s="38" t="str">
        <f t="shared" si="5"/>
        <v>NA</v>
      </c>
      <c r="B358" s="44">
        <v>62247</v>
      </c>
      <c r="C358" s="44" t="s">
        <v>1869</v>
      </c>
      <c r="D358" s="44" t="s">
        <v>1813</v>
      </c>
      <c r="E358" s="44" t="s">
        <v>1814</v>
      </c>
      <c r="F358" s="44" t="s">
        <v>1860</v>
      </c>
      <c r="G358" s="44" t="s">
        <v>1861</v>
      </c>
      <c r="H358" s="44" t="s">
        <v>1688</v>
      </c>
      <c r="I358" s="44" t="s">
        <v>1715</v>
      </c>
      <c r="J358" s="44" t="s">
        <v>1862</v>
      </c>
      <c r="K358" s="44" t="s">
        <v>1861</v>
      </c>
      <c r="L358" s="44" t="s">
        <v>660</v>
      </c>
      <c r="M358" s="44" t="s">
        <v>1819</v>
      </c>
      <c r="N358" s="44" t="s">
        <v>1820</v>
      </c>
      <c r="O358" s="28" t="s">
        <v>1175</v>
      </c>
      <c r="P358" s="28">
        <v>0</v>
      </c>
    </row>
    <row r="359" spans="1:16" x14ac:dyDescent="0.35">
      <c r="A359" s="38" t="str">
        <f t="shared" si="5"/>
        <v>NA</v>
      </c>
      <c r="B359" s="44">
        <v>62248</v>
      </c>
      <c r="C359" s="44" t="s">
        <v>1870</v>
      </c>
      <c r="D359" s="44" t="s">
        <v>1813</v>
      </c>
      <c r="E359" s="44" t="s">
        <v>1814</v>
      </c>
      <c r="F359" s="44" t="s">
        <v>1860</v>
      </c>
      <c r="G359" s="44" t="s">
        <v>1861</v>
      </c>
      <c r="H359" s="44" t="s">
        <v>1688</v>
      </c>
      <c r="I359" s="44" t="s">
        <v>1715</v>
      </c>
      <c r="J359" s="44" t="s">
        <v>1862</v>
      </c>
      <c r="K359" s="44" t="s">
        <v>1861</v>
      </c>
      <c r="L359" s="44" t="s">
        <v>660</v>
      </c>
      <c r="M359" s="44" t="s">
        <v>1819</v>
      </c>
      <c r="N359" s="44" t="s">
        <v>1820</v>
      </c>
      <c r="O359" s="28" t="s">
        <v>1175</v>
      </c>
      <c r="P359" s="28">
        <v>0</v>
      </c>
    </row>
    <row r="360" spans="1:16" x14ac:dyDescent="0.35">
      <c r="A360" s="38" t="str">
        <f t="shared" si="5"/>
        <v>NA</v>
      </c>
      <c r="B360" s="44">
        <v>62249</v>
      </c>
      <c r="C360" s="44" t="s">
        <v>1871</v>
      </c>
      <c r="D360" s="44" t="s">
        <v>1813</v>
      </c>
      <c r="E360" s="44" t="s">
        <v>1814</v>
      </c>
      <c r="F360" s="44" t="s">
        <v>1860</v>
      </c>
      <c r="G360" s="44" t="s">
        <v>1861</v>
      </c>
      <c r="H360" s="44" t="s">
        <v>1688</v>
      </c>
      <c r="I360" s="44" t="s">
        <v>1715</v>
      </c>
      <c r="J360" s="44" t="s">
        <v>1862</v>
      </c>
      <c r="K360" s="44" t="s">
        <v>1861</v>
      </c>
      <c r="L360" s="44" t="s">
        <v>660</v>
      </c>
      <c r="M360" s="44" t="s">
        <v>1819</v>
      </c>
      <c r="N360" s="44" t="s">
        <v>1820</v>
      </c>
      <c r="O360" s="28" t="s">
        <v>1175</v>
      </c>
      <c r="P360" s="28">
        <v>0</v>
      </c>
    </row>
    <row r="361" spans="1:16" x14ac:dyDescent="0.35">
      <c r="A361" s="38" t="str">
        <f t="shared" si="5"/>
        <v>NA</v>
      </c>
      <c r="B361" s="44">
        <v>62250</v>
      </c>
      <c r="C361" s="44" t="s">
        <v>1872</v>
      </c>
      <c r="D361" s="44" t="s">
        <v>1813</v>
      </c>
      <c r="E361" s="44" t="s">
        <v>1814</v>
      </c>
      <c r="F361" s="44" t="s">
        <v>1860</v>
      </c>
      <c r="G361" s="44" t="s">
        <v>1861</v>
      </c>
      <c r="H361" s="44" t="s">
        <v>1688</v>
      </c>
      <c r="I361" s="44" t="s">
        <v>1715</v>
      </c>
      <c r="J361" s="44" t="s">
        <v>1862</v>
      </c>
      <c r="K361" s="44" t="s">
        <v>1861</v>
      </c>
      <c r="L361" s="44" t="s">
        <v>660</v>
      </c>
      <c r="M361" s="44" t="s">
        <v>1819</v>
      </c>
      <c r="N361" s="44" t="s">
        <v>1820</v>
      </c>
      <c r="O361" s="28" t="s">
        <v>1175</v>
      </c>
      <c r="P361" s="28">
        <v>0</v>
      </c>
    </row>
    <row r="362" spans="1:16" x14ac:dyDescent="0.35">
      <c r="A362" s="38" t="str">
        <f t="shared" si="5"/>
        <v>NA</v>
      </c>
      <c r="B362" s="44">
        <v>62252</v>
      </c>
      <c r="C362" s="44" t="s">
        <v>1873</v>
      </c>
      <c r="D362" s="44" t="s">
        <v>1813</v>
      </c>
      <c r="E362" s="44" t="s">
        <v>1814</v>
      </c>
      <c r="F362" s="44" t="s">
        <v>1860</v>
      </c>
      <c r="G362" s="44" t="s">
        <v>1861</v>
      </c>
      <c r="H362" s="44" t="s">
        <v>1688</v>
      </c>
      <c r="I362" s="44" t="s">
        <v>1715</v>
      </c>
      <c r="J362" s="44" t="s">
        <v>1862</v>
      </c>
      <c r="K362" s="44" t="s">
        <v>1861</v>
      </c>
      <c r="L362" s="44" t="s">
        <v>660</v>
      </c>
      <c r="M362" s="44" t="s">
        <v>1819</v>
      </c>
      <c r="N362" s="44" t="s">
        <v>1820</v>
      </c>
      <c r="O362" s="28" t="s">
        <v>1175</v>
      </c>
      <c r="P362" s="28">
        <v>0</v>
      </c>
    </row>
    <row r="363" spans="1:16" x14ac:dyDescent="0.35">
      <c r="A363" s="38" t="str">
        <f t="shared" si="5"/>
        <v>NA</v>
      </c>
      <c r="B363" s="44">
        <v>62253</v>
      </c>
      <c r="C363" s="44" t="s">
        <v>1874</v>
      </c>
      <c r="D363" s="44" t="s">
        <v>1813</v>
      </c>
      <c r="E363" s="44" t="s">
        <v>1814</v>
      </c>
      <c r="F363" s="44" t="s">
        <v>1860</v>
      </c>
      <c r="G363" s="44" t="s">
        <v>1861</v>
      </c>
      <c r="H363" s="44" t="s">
        <v>1688</v>
      </c>
      <c r="I363" s="44" t="s">
        <v>1715</v>
      </c>
      <c r="J363" s="44" t="s">
        <v>1862</v>
      </c>
      <c r="K363" s="44" t="s">
        <v>1861</v>
      </c>
      <c r="L363" s="44" t="s">
        <v>660</v>
      </c>
      <c r="M363" s="44" t="s">
        <v>1819</v>
      </c>
      <c r="N363" s="44" t="s">
        <v>1820</v>
      </c>
      <c r="O363" s="28" t="s">
        <v>1175</v>
      </c>
      <c r="P363" s="28">
        <v>0</v>
      </c>
    </row>
    <row r="364" spans="1:16" x14ac:dyDescent="0.35">
      <c r="A364" s="38" t="str">
        <f t="shared" si="5"/>
        <v>NA</v>
      </c>
      <c r="B364" s="44">
        <v>62254</v>
      </c>
      <c r="C364" s="44" t="s">
        <v>1875</v>
      </c>
      <c r="D364" s="44" t="s">
        <v>1813</v>
      </c>
      <c r="E364" s="44" t="s">
        <v>1814</v>
      </c>
      <c r="F364" s="44" t="s">
        <v>1860</v>
      </c>
      <c r="G364" s="44" t="s">
        <v>1861</v>
      </c>
      <c r="H364" s="44" t="s">
        <v>1688</v>
      </c>
      <c r="I364" s="44" t="s">
        <v>1715</v>
      </c>
      <c r="J364" s="44" t="s">
        <v>1862</v>
      </c>
      <c r="K364" s="44" t="s">
        <v>1861</v>
      </c>
      <c r="L364" s="44" t="s">
        <v>660</v>
      </c>
      <c r="M364" s="44" t="s">
        <v>1819</v>
      </c>
      <c r="N364" s="44" t="s">
        <v>1820</v>
      </c>
      <c r="O364" s="28" t="s">
        <v>1175</v>
      </c>
      <c r="P364" s="28">
        <v>0</v>
      </c>
    </row>
    <row r="365" spans="1:16" x14ac:dyDescent="0.35">
      <c r="A365" s="38" t="str">
        <f t="shared" si="5"/>
        <v>NA</v>
      </c>
      <c r="B365" s="44">
        <v>62255</v>
      </c>
      <c r="C365" s="44" t="s">
        <v>1876</v>
      </c>
      <c r="D365" s="44" t="s">
        <v>1813</v>
      </c>
      <c r="E365" s="44" t="s">
        <v>1814</v>
      </c>
      <c r="F365" s="44" t="s">
        <v>1860</v>
      </c>
      <c r="G365" s="44" t="s">
        <v>1861</v>
      </c>
      <c r="H365" s="44" t="s">
        <v>1688</v>
      </c>
      <c r="I365" s="44" t="s">
        <v>1715</v>
      </c>
      <c r="J365" s="44" t="s">
        <v>1862</v>
      </c>
      <c r="K365" s="44" t="s">
        <v>1861</v>
      </c>
      <c r="L365" s="44" t="s">
        <v>660</v>
      </c>
      <c r="M365" s="44" t="s">
        <v>1819</v>
      </c>
      <c r="N365" s="44" t="s">
        <v>1820</v>
      </c>
      <c r="O365" s="28" t="s">
        <v>1175</v>
      </c>
      <c r="P365" s="28">
        <v>0</v>
      </c>
    </row>
    <row r="366" spans="1:16" x14ac:dyDescent="0.35">
      <c r="A366" s="38" t="str">
        <f t="shared" si="5"/>
        <v>NA</v>
      </c>
      <c r="B366" s="44">
        <v>62300</v>
      </c>
      <c r="C366" s="44" t="s">
        <v>1877</v>
      </c>
      <c r="D366" s="44" t="s">
        <v>1813</v>
      </c>
      <c r="E366" s="44" t="s">
        <v>1814</v>
      </c>
      <c r="F366" s="44" t="s">
        <v>1860</v>
      </c>
      <c r="G366" s="44" t="s">
        <v>1861</v>
      </c>
      <c r="H366" s="44" t="s">
        <v>1688</v>
      </c>
      <c r="I366" s="44" t="s">
        <v>1715</v>
      </c>
      <c r="J366" s="44" t="s">
        <v>1862</v>
      </c>
      <c r="K366" s="44" t="s">
        <v>1861</v>
      </c>
      <c r="L366" s="44" t="s">
        <v>660</v>
      </c>
      <c r="M366" s="44" t="s">
        <v>1819</v>
      </c>
      <c r="N366" s="44" t="s">
        <v>1820</v>
      </c>
      <c r="O366" s="28" t="s">
        <v>1175</v>
      </c>
      <c r="P366" s="28">
        <v>0</v>
      </c>
    </row>
    <row r="367" spans="1:16" x14ac:dyDescent="0.35">
      <c r="A367" s="38" t="str">
        <f t="shared" si="5"/>
        <v>NA</v>
      </c>
      <c r="B367" s="44">
        <v>63010</v>
      </c>
      <c r="C367" s="44" t="s">
        <v>1878</v>
      </c>
      <c r="D367" s="44" t="s">
        <v>1782</v>
      </c>
      <c r="E367" s="44" t="s">
        <v>1783</v>
      </c>
      <c r="F367" s="44" t="s">
        <v>1879</v>
      </c>
      <c r="G367" s="44" t="s">
        <v>1880</v>
      </c>
      <c r="H367" s="44" t="s">
        <v>1688</v>
      </c>
      <c r="I367" s="44" t="s">
        <v>1715</v>
      </c>
      <c r="J367" s="44" t="s">
        <v>1792</v>
      </c>
      <c r="K367" s="44" t="s">
        <v>1793</v>
      </c>
      <c r="L367" s="44" t="s">
        <v>660</v>
      </c>
      <c r="M367" s="44" t="s">
        <v>660</v>
      </c>
      <c r="N367" s="44" t="s">
        <v>660</v>
      </c>
      <c r="O367" s="28" t="s">
        <v>1175</v>
      </c>
      <c r="P367" s="28">
        <v>0</v>
      </c>
    </row>
    <row r="368" spans="1:16" x14ac:dyDescent="0.35">
      <c r="A368" s="38" t="str">
        <f t="shared" si="5"/>
        <v>NA</v>
      </c>
      <c r="B368" s="44">
        <v>63014</v>
      </c>
      <c r="C368" s="44" t="s">
        <v>1881</v>
      </c>
      <c r="D368" s="44" t="s">
        <v>1782</v>
      </c>
      <c r="E368" s="44" t="s">
        <v>1783</v>
      </c>
      <c r="F368" s="44" t="s">
        <v>1879</v>
      </c>
      <c r="G368" s="44" t="s">
        <v>1880</v>
      </c>
      <c r="H368" s="44" t="s">
        <v>1688</v>
      </c>
      <c r="I368" s="44" t="s">
        <v>1715</v>
      </c>
      <c r="J368" s="44" t="s">
        <v>1792</v>
      </c>
      <c r="K368" s="44" t="s">
        <v>1793</v>
      </c>
      <c r="L368" s="44" t="s">
        <v>660</v>
      </c>
      <c r="M368" s="44" t="s">
        <v>660</v>
      </c>
      <c r="N368" s="44" t="s">
        <v>660</v>
      </c>
      <c r="O368" s="28" t="s">
        <v>1175</v>
      </c>
      <c r="P368" s="28">
        <v>0</v>
      </c>
    </row>
    <row r="369" spans="1:16" x14ac:dyDescent="0.35">
      <c r="A369" s="38" t="str">
        <f t="shared" si="5"/>
        <v>NA</v>
      </c>
      <c r="B369" s="44">
        <v>63022</v>
      </c>
      <c r="C369" s="44" t="s">
        <v>1882</v>
      </c>
      <c r="D369" s="44" t="s">
        <v>1782</v>
      </c>
      <c r="E369" s="44" t="s">
        <v>1783</v>
      </c>
      <c r="F369" s="44" t="s">
        <v>1883</v>
      </c>
      <c r="G369" s="44" t="s">
        <v>1884</v>
      </c>
      <c r="H369" s="44" t="s">
        <v>1688</v>
      </c>
      <c r="I369" s="44" t="s">
        <v>1715</v>
      </c>
      <c r="J369" s="44" t="s">
        <v>1792</v>
      </c>
      <c r="K369" s="44" t="s">
        <v>1793</v>
      </c>
      <c r="L369" s="44" t="s">
        <v>660</v>
      </c>
      <c r="M369" s="44" t="s">
        <v>660</v>
      </c>
      <c r="N369" s="44" t="s">
        <v>660</v>
      </c>
      <c r="O369" s="28" t="s">
        <v>1175</v>
      </c>
      <c r="P369" s="28">
        <v>0</v>
      </c>
    </row>
    <row r="370" spans="1:16" x14ac:dyDescent="0.35">
      <c r="A370" s="38" t="str">
        <f t="shared" si="5"/>
        <v>NA</v>
      </c>
      <c r="B370" s="44">
        <v>63023</v>
      </c>
      <c r="C370" s="44" t="s">
        <v>1885</v>
      </c>
      <c r="D370" s="44" t="s">
        <v>1782</v>
      </c>
      <c r="E370" s="44" t="s">
        <v>1783</v>
      </c>
      <c r="F370" s="44" t="s">
        <v>1883</v>
      </c>
      <c r="G370" s="44" t="s">
        <v>1884</v>
      </c>
      <c r="H370" s="44" t="s">
        <v>1688</v>
      </c>
      <c r="I370" s="44" t="s">
        <v>1715</v>
      </c>
      <c r="J370" s="44" t="s">
        <v>1792</v>
      </c>
      <c r="K370" s="44" t="s">
        <v>1793</v>
      </c>
      <c r="L370" s="44" t="s">
        <v>660</v>
      </c>
      <c r="M370" s="44" t="s">
        <v>660</v>
      </c>
      <c r="N370" s="44" t="s">
        <v>660</v>
      </c>
      <c r="O370" s="28" t="s">
        <v>1175</v>
      </c>
      <c r="P370" s="28">
        <v>0</v>
      </c>
    </row>
    <row r="371" spans="1:16" x14ac:dyDescent="0.35">
      <c r="A371" s="38" t="str">
        <f t="shared" si="5"/>
        <v>NA</v>
      </c>
      <c r="B371" s="44">
        <v>63024</v>
      </c>
      <c r="C371" s="44" t="s">
        <v>1886</v>
      </c>
      <c r="D371" s="44" t="s">
        <v>1782</v>
      </c>
      <c r="E371" s="44" t="s">
        <v>1783</v>
      </c>
      <c r="F371" s="44" t="s">
        <v>1883</v>
      </c>
      <c r="G371" s="44" t="s">
        <v>1884</v>
      </c>
      <c r="H371" s="44" t="s">
        <v>1688</v>
      </c>
      <c r="I371" s="44" t="s">
        <v>1715</v>
      </c>
      <c r="J371" s="44" t="s">
        <v>1792</v>
      </c>
      <c r="K371" s="44" t="s">
        <v>1793</v>
      </c>
      <c r="L371" s="44" t="s">
        <v>660</v>
      </c>
      <c r="M371" s="44" t="s">
        <v>660</v>
      </c>
      <c r="N371" s="44" t="s">
        <v>660</v>
      </c>
      <c r="O371" s="28" t="s">
        <v>1175</v>
      </c>
      <c r="P371" s="28">
        <v>0</v>
      </c>
    </row>
    <row r="372" spans="1:16" x14ac:dyDescent="0.35">
      <c r="A372" s="38" t="str">
        <f t="shared" si="5"/>
        <v>NA</v>
      </c>
      <c r="B372" s="44">
        <v>63025</v>
      </c>
      <c r="C372" s="44" t="s">
        <v>1887</v>
      </c>
      <c r="D372" s="44" t="s">
        <v>1782</v>
      </c>
      <c r="E372" s="44" t="s">
        <v>1783</v>
      </c>
      <c r="F372" s="44" t="s">
        <v>1883</v>
      </c>
      <c r="G372" s="44" t="s">
        <v>1884</v>
      </c>
      <c r="H372" s="44" t="s">
        <v>1688</v>
      </c>
      <c r="I372" s="44" t="s">
        <v>1715</v>
      </c>
      <c r="J372" s="44" t="s">
        <v>1792</v>
      </c>
      <c r="K372" s="44" t="s">
        <v>1793</v>
      </c>
      <c r="L372" s="44" t="s">
        <v>660</v>
      </c>
      <c r="M372" s="44" t="s">
        <v>660</v>
      </c>
      <c r="N372" s="44" t="s">
        <v>660</v>
      </c>
      <c r="O372" s="28" t="s">
        <v>1175</v>
      </c>
      <c r="P372" s="28">
        <v>0</v>
      </c>
    </row>
    <row r="373" spans="1:16" x14ac:dyDescent="0.35">
      <c r="A373" s="38" t="str">
        <f t="shared" si="5"/>
        <v>NA</v>
      </c>
      <c r="B373" s="44">
        <v>63030</v>
      </c>
      <c r="C373" s="44" t="s">
        <v>1888</v>
      </c>
      <c r="D373" s="44" t="s">
        <v>1782</v>
      </c>
      <c r="E373" s="44" t="s">
        <v>1783</v>
      </c>
      <c r="F373" s="44" t="s">
        <v>1883</v>
      </c>
      <c r="G373" s="44" t="s">
        <v>1884</v>
      </c>
      <c r="H373" s="44" t="s">
        <v>1688</v>
      </c>
      <c r="I373" s="44" t="s">
        <v>1715</v>
      </c>
      <c r="J373" s="44" t="s">
        <v>1792</v>
      </c>
      <c r="K373" s="44" t="s">
        <v>1793</v>
      </c>
      <c r="L373" s="44" t="s">
        <v>660</v>
      </c>
      <c r="M373" s="44" t="s">
        <v>660</v>
      </c>
      <c r="N373" s="44" t="s">
        <v>660</v>
      </c>
      <c r="O373" s="28" t="s">
        <v>1175</v>
      </c>
      <c r="P373" s="28">
        <v>0</v>
      </c>
    </row>
    <row r="374" spans="1:16" x14ac:dyDescent="0.35">
      <c r="A374" s="38">
        <f t="shared" si="5"/>
        <v>85020</v>
      </c>
      <c r="B374" s="44">
        <v>63031</v>
      </c>
      <c r="C374" s="44" t="s">
        <v>1889</v>
      </c>
      <c r="D374" s="44" t="s">
        <v>1782</v>
      </c>
      <c r="E374" s="44" t="s">
        <v>1783</v>
      </c>
      <c r="F374" s="44" t="s">
        <v>1815</v>
      </c>
      <c r="G374" s="44" t="s">
        <v>1816</v>
      </c>
      <c r="H374" s="44" t="s">
        <v>1688</v>
      </c>
      <c r="I374" s="44" t="s">
        <v>1715</v>
      </c>
      <c r="J374" s="44" t="s">
        <v>1817</v>
      </c>
      <c r="K374" s="44" t="s">
        <v>1818</v>
      </c>
      <c r="L374" s="44" t="s">
        <v>660</v>
      </c>
      <c r="M374" s="44" t="s">
        <v>660</v>
      </c>
      <c r="N374" s="44" t="s">
        <v>660</v>
      </c>
      <c r="O374" s="28" t="s">
        <v>1175</v>
      </c>
      <c r="P374" s="28">
        <v>85020</v>
      </c>
    </row>
    <row r="375" spans="1:16" x14ac:dyDescent="0.35">
      <c r="A375" s="38" t="str">
        <f t="shared" si="5"/>
        <v>NA</v>
      </c>
      <c r="B375" s="44">
        <v>63500</v>
      </c>
      <c r="C375" s="44" t="s">
        <v>1890</v>
      </c>
      <c r="D375" s="44" t="s">
        <v>1782</v>
      </c>
      <c r="E375" s="44" t="s">
        <v>1783</v>
      </c>
      <c r="F375" s="44" t="s">
        <v>1782</v>
      </c>
      <c r="G375" s="44" t="s">
        <v>1783</v>
      </c>
      <c r="H375" s="44" t="s">
        <v>1688</v>
      </c>
      <c r="I375" s="44" t="s">
        <v>1715</v>
      </c>
      <c r="J375" s="44" t="s">
        <v>1716</v>
      </c>
      <c r="K375" s="44" t="s">
        <v>1717</v>
      </c>
      <c r="L375" s="44" t="s">
        <v>660</v>
      </c>
      <c r="M375" s="44" t="s">
        <v>1891</v>
      </c>
      <c r="N375" s="44" t="s">
        <v>1892</v>
      </c>
      <c r="O375" s="28" t="s">
        <v>1175</v>
      </c>
      <c r="P375" s="28">
        <v>0</v>
      </c>
    </row>
    <row r="376" spans="1:16" x14ac:dyDescent="0.35">
      <c r="A376" s="38" t="str">
        <f t="shared" si="5"/>
        <v>NA</v>
      </c>
      <c r="B376" s="44">
        <v>63501</v>
      </c>
      <c r="C376" s="44" t="s">
        <v>1893</v>
      </c>
      <c r="D376" s="44" t="s">
        <v>1782</v>
      </c>
      <c r="E376" s="44" t="s">
        <v>1783</v>
      </c>
      <c r="F376" s="44" t="s">
        <v>1782</v>
      </c>
      <c r="G376" s="44" t="s">
        <v>1783</v>
      </c>
      <c r="H376" s="44" t="s">
        <v>1688</v>
      </c>
      <c r="I376" s="44" t="s">
        <v>1715</v>
      </c>
      <c r="J376" s="44" t="s">
        <v>1716</v>
      </c>
      <c r="K376" s="44" t="s">
        <v>1717</v>
      </c>
      <c r="L376" s="44" t="s">
        <v>660</v>
      </c>
      <c r="M376" s="44" t="s">
        <v>1891</v>
      </c>
      <c r="N376" s="44" t="s">
        <v>1892</v>
      </c>
      <c r="O376" s="28" t="s">
        <v>1175</v>
      </c>
      <c r="P376" s="28">
        <v>0</v>
      </c>
    </row>
    <row r="377" spans="1:16" x14ac:dyDescent="0.35">
      <c r="A377" s="38" t="str">
        <f t="shared" si="5"/>
        <v>NA</v>
      </c>
      <c r="B377" s="44">
        <v>63502</v>
      </c>
      <c r="C377" s="44" t="s">
        <v>1894</v>
      </c>
      <c r="D377" s="44" t="s">
        <v>1782</v>
      </c>
      <c r="E377" s="44" t="s">
        <v>1783</v>
      </c>
      <c r="F377" s="44" t="s">
        <v>1782</v>
      </c>
      <c r="G377" s="44" t="s">
        <v>1783</v>
      </c>
      <c r="H377" s="44" t="s">
        <v>1688</v>
      </c>
      <c r="I377" s="44" t="s">
        <v>1715</v>
      </c>
      <c r="J377" s="44" t="s">
        <v>1716</v>
      </c>
      <c r="K377" s="44" t="s">
        <v>1717</v>
      </c>
      <c r="L377" s="44" t="s">
        <v>660</v>
      </c>
      <c r="M377" s="44" t="s">
        <v>1891</v>
      </c>
      <c r="N377" s="44" t="s">
        <v>1892</v>
      </c>
      <c r="O377" s="28" t="s">
        <v>1175</v>
      </c>
      <c r="P377" s="28">
        <v>0</v>
      </c>
    </row>
    <row r="378" spans="1:16" x14ac:dyDescent="0.35">
      <c r="A378" s="38" t="str">
        <f t="shared" si="5"/>
        <v>NA</v>
      </c>
      <c r="B378" s="44">
        <v>63503</v>
      </c>
      <c r="C378" s="44" t="s">
        <v>1895</v>
      </c>
      <c r="D378" s="44" t="s">
        <v>1782</v>
      </c>
      <c r="E378" s="44" t="s">
        <v>1783</v>
      </c>
      <c r="F378" s="44" t="s">
        <v>1782</v>
      </c>
      <c r="G378" s="44" t="s">
        <v>1783</v>
      </c>
      <c r="H378" s="44" t="s">
        <v>1688</v>
      </c>
      <c r="I378" s="44" t="s">
        <v>1715</v>
      </c>
      <c r="J378" s="44" t="s">
        <v>1716</v>
      </c>
      <c r="K378" s="44" t="s">
        <v>1717</v>
      </c>
      <c r="L378" s="44" t="s">
        <v>660</v>
      </c>
      <c r="M378" s="44" t="s">
        <v>1891</v>
      </c>
      <c r="N378" s="44" t="s">
        <v>1892</v>
      </c>
      <c r="O378" s="28" t="s">
        <v>1175</v>
      </c>
      <c r="P378" s="28">
        <v>0</v>
      </c>
    </row>
    <row r="379" spans="1:16" x14ac:dyDescent="0.35">
      <c r="A379" s="38" t="str">
        <f t="shared" si="5"/>
        <v>NA</v>
      </c>
      <c r="B379" s="44">
        <v>63504</v>
      </c>
      <c r="C379" s="44" t="s">
        <v>1896</v>
      </c>
      <c r="D379" s="44" t="s">
        <v>1782</v>
      </c>
      <c r="E379" s="44" t="s">
        <v>1783</v>
      </c>
      <c r="F379" s="44" t="s">
        <v>1782</v>
      </c>
      <c r="G379" s="44" t="s">
        <v>1783</v>
      </c>
      <c r="H379" s="44" t="s">
        <v>1688</v>
      </c>
      <c r="I379" s="44" t="s">
        <v>1715</v>
      </c>
      <c r="J379" s="44" t="s">
        <v>1716</v>
      </c>
      <c r="K379" s="44" t="s">
        <v>1717</v>
      </c>
      <c r="L379" s="44" t="s">
        <v>660</v>
      </c>
      <c r="M379" s="44" t="s">
        <v>1891</v>
      </c>
      <c r="N379" s="44" t="s">
        <v>1892</v>
      </c>
      <c r="O379" s="28" t="s">
        <v>1175</v>
      </c>
      <c r="P379" s="28">
        <v>0</v>
      </c>
    </row>
    <row r="380" spans="1:16" ht="26" x14ac:dyDescent="0.35">
      <c r="A380" s="38">
        <f t="shared" si="5"/>
        <v>30000</v>
      </c>
      <c r="B380" s="44">
        <v>63510</v>
      </c>
      <c r="C380" s="44" t="s">
        <v>1897</v>
      </c>
      <c r="D380" s="44" t="s">
        <v>1686</v>
      </c>
      <c r="E380" s="44" t="s">
        <v>1775</v>
      </c>
      <c r="F380" s="44" t="s">
        <v>1898</v>
      </c>
      <c r="G380" s="44" t="s">
        <v>1899</v>
      </c>
      <c r="H380" s="44" t="s">
        <v>1688</v>
      </c>
      <c r="I380" s="44" t="s">
        <v>1715</v>
      </c>
      <c r="J380" s="44" t="s">
        <v>1689</v>
      </c>
      <c r="K380" s="44" t="s">
        <v>1778</v>
      </c>
      <c r="L380" s="44" t="s">
        <v>660</v>
      </c>
      <c r="M380" s="44" t="s">
        <v>1891</v>
      </c>
      <c r="N380" s="44" t="s">
        <v>1892</v>
      </c>
      <c r="O380" s="28" t="s">
        <v>1182</v>
      </c>
      <c r="P380" s="28">
        <v>30000</v>
      </c>
    </row>
    <row r="381" spans="1:16" ht="26" x14ac:dyDescent="0.35">
      <c r="A381" s="38">
        <f t="shared" si="5"/>
        <v>30002</v>
      </c>
      <c r="B381" s="44">
        <v>63511</v>
      </c>
      <c r="C381" s="44" t="s">
        <v>1900</v>
      </c>
      <c r="D381" s="44" t="s">
        <v>1686</v>
      </c>
      <c r="E381" s="44" t="s">
        <v>1775</v>
      </c>
      <c r="F381" s="44" t="s">
        <v>1898</v>
      </c>
      <c r="G381" s="44" t="s">
        <v>1899</v>
      </c>
      <c r="H381" s="44" t="s">
        <v>1688</v>
      </c>
      <c r="I381" s="44" t="s">
        <v>1715</v>
      </c>
      <c r="J381" s="44" t="s">
        <v>1689</v>
      </c>
      <c r="K381" s="44" t="s">
        <v>1778</v>
      </c>
      <c r="L381" s="44" t="s">
        <v>660</v>
      </c>
      <c r="M381" s="44" t="s">
        <v>1891</v>
      </c>
      <c r="N381" s="44" t="s">
        <v>1892</v>
      </c>
      <c r="O381" s="28" t="s">
        <v>1182</v>
      </c>
      <c r="P381" s="28">
        <v>30002</v>
      </c>
    </row>
    <row r="382" spans="1:16" ht="26" x14ac:dyDescent="0.35">
      <c r="A382" s="38">
        <f t="shared" si="5"/>
        <v>33000</v>
      </c>
      <c r="B382" s="44">
        <v>63512</v>
      </c>
      <c r="C382" s="44" t="s">
        <v>1901</v>
      </c>
      <c r="D382" s="44" t="s">
        <v>1686</v>
      </c>
      <c r="E382" s="44" t="s">
        <v>1775</v>
      </c>
      <c r="F382" s="44" t="s">
        <v>1898</v>
      </c>
      <c r="G382" s="44" t="s">
        <v>1899</v>
      </c>
      <c r="H382" s="44" t="s">
        <v>1688</v>
      </c>
      <c r="I382" s="44" t="s">
        <v>1715</v>
      </c>
      <c r="J382" s="44" t="s">
        <v>1689</v>
      </c>
      <c r="K382" s="44" t="s">
        <v>1778</v>
      </c>
      <c r="L382" s="44" t="s">
        <v>660</v>
      </c>
      <c r="M382" s="44" t="s">
        <v>1891</v>
      </c>
      <c r="N382" s="44" t="s">
        <v>1892</v>
      </c>
      <c r="O382" s="28" t="s">
        <v>1182</v>
      </c>
      <c r="P382" s="28">
        <v>33000</v>
      </c>
    </row>
    <row r="383" spans="1:16" ht="26" x14ac:dyDescent="0.35">
      <c r="A383" s="38">
        <f t="shared" si="5"/>
        <v>30003</v>
      </c>
      <c r="B383" s="44">
        <v>63513</v>
      </c>
      <c r="C383" s="44" t="s">
        <v>1902</v>
      </c>
      <c r="D383" s="44" t="s">
        <v>1686</v>
      </c>
      <c r="E383" s="44" t="s">
        <v>1775</v>
      </c>
      <c r="F383" s="44" t="s">
        <v>1898</v>
      </c>
      <c r="G383" s="44" t="s">
        <v>1899</v>
      </c>
      <c r="H383" s="44" t="s">
        <v>1688</v>
      </c>
      <c r="I383" s="44" t="s">
        <v>1715</v>
      </c>
      <c r="J383" s="44" t="s">
        <v>1689</v>
      </c>
      <c r="K383" s="44" t="s">
        <v>1778</v>
      </c>
      <c r="L383" s="44" t="s">
        <v>660</v>
      </c>
      <c r="M383" s="44" t="s">
        <v>1891</v>
      </c>
      <c r="N383" s="44" t="s">
        <v>1892</v>
      </c>
      <c r="O383" s="28" t="s">
        <v>1182</v>
      </c>
      <c r="P383" s="28">
        <v>30003</v>
      </c>
    </row>
    <row r="384" spans="1:16" ht="26" x14ac:dyDescent="0.35">
      <c r="A384" s="38">
        <f t="shared" si="5"/>
        <v>34000</v>
      </c>
      <c r="B384" s="44">
        <v>63514</v>
      </c>
      <c r="C384" s="44" t="s">
        <v>1903</v>
      </c>
      <c r="D384" s="44" t="s">
        <v>1686</v>
      </c>
      <c r="E384" s="44" t="s">
        <v>1775</v>
      </c>
      <c r="F384" s="44" t="s">
        <v>1898</v>
      </c>
      <c r="G384" s="44" t="s">
        <v>1899</v>
      </c>
      <c r="H384" s="44" t="s">
        <v>1688</v>
      </c>
      <c r="I384" s="44" t="s">
        <v>1715</v>
      </c>
      <c r="J384" s="44" t="s">
        <v>1689</v>
      </c>
      <c r="K384" s="44" t="s">
        <v>1778</v>
      </c>
      <c r="L384" s="44" t="s">
        <v>660</v>
      </c>
      <c r="M384" s="44" t="s">
        <v>1891</v>
      </c>
      <c r="N384" s="44" t="s">
        <v>1892</v>
      </c>
      <c r="O384" s="28" t="s">
        <v>1182</v>
      </c>
      <c r="P384" s="28">
        <v>34000</v>
      </c>
    </row>
    <row r="385" spans="1:16" ht="26" x14ac:dyDescent="0.35">
      <c r="A385" s="38">
        <f t="shared" si="5"/>
        <v>31000</v>
      </c>
      <c r="B385" s="44">
        <v>63520</v>
      </c>
      <c r="C385" s="44" t="s">
        <v>1904</v>
      </c>
      <c r="D385" s="44" t="s">
        <v>1686</v>
      </c>
      <c r="E385" s="44" t="s">
        <v>1775</v>
      </c>
      <c r="F385" s="44" t="s">
        <v>1898</v>
      </c>
      <c r="G385" s="44" t="s">
        <v>1899</v>
      </c>
      <c r="H385" s="44" t="s">
        <v>1688</v>
      </c>
      <c r="I385" s="44" t="s">
        <v>1715</v>
      </c>
      <c r="J385" s="44" t="s">
        <v>1689</v>
      </c>
      <c r="K385" s="44" t="s">
        <v>1778</v>
      </c>
      <c r="L385" s="44" t="s">
        <v>660</v>
      </c>
      <c r="M385" s="44" t="s">
        <v>1891</v>
      </c>
      <c r="N385" s="44" t="s">
        <v>1892</v>
      </c>
      <c r="O385" s="28" t="s">
        <v>1182</v>
      </c>
      <c r="P385" s="28">
        <v>31000</v>
      </c>
    </row>
    <row r="386" spans="1:16" ht="26" x14ac:dyDescent="0.35">
      <c r="A386" s="38">
        <f t="shared" si="5"/>
        <v>32000</v>
      </c>
      <c r="B386" s="44">
        <v>63521</v>
      </c>
      <c r="C386" s="44" t="s">
        <v>1905</v>
      </c>
      <c r="D386" s="44" t="s">
        <v>1686</v>
      </c>
      <c r="E386" s="44" t="s">
        <v>1775</v>
      </c>
      <c r="F386" s="44" t="s">
        <v>1898</v>
      </c>
      <c r="G386" s="44" t="s">
        <v>1899</v>
      </c>
      <c r="H386" s="44" t="s">
        <v>1688</v>
      </c>
      <c r="I386" s="44" t="s">
        <v>1715</v>
      </c>
      <c r="J386" s="44" t="s">
        <v>1689</v>
      </c>
      <c r="K386" s="44" t="s">
        <v>1778</v>
      </c>
      <c r="L386" s="44" t="s">
        <v>660</v>
      </c>
      <c r="M386" s="44" t="s">
        <v>1891</v>
      </c>
      <c r="N386" s="44" t="s">
        <v>1892</v>
      </c>
      <c r="O386" s="28" t="s">
        <v>1182</v>
      </c>
      <c r="P386" s="28">
        <v>32000</v>
      </c>
    </row>
    <row r="387" spans="1:16" x14ac:dyDescent="0.35">
      <c r="A387" s="38" t="str">
        <f t="shared" si="5"/>
        <v>NA</v>
      </c>
      <c r="B387" s="44">
        <v>63900</v>
      </c>
      <c r="C387" s="44" t="s">
        <v>1906</v>
      </c>
      <c r="D387" s="44" t="s">
        <v>1782</v>
      </c>
      <c r="E387" s="44" t="s">
        <v>1783</v>
      </c>
      <c r="F387" s="44" t="s">
        <v>1782</v>
      </c>
      <c r="G387" s="44" t="s">
        <v>1783</v>
      </c>
      <c r="H387" s="44" t="s">
        <v>1688</v>
      </c>
      <c r="I387" s="44" t="s">
        <v>1715</v>
      </c>
      <c r="J387" s="44" t="s">
        <v>1689</v>
      </c>
      <c r="K387" s="44" t="s">
        <v>1778</v>
      </c>
      <c r="L387" s="44" t="s">
        <v>660</v>
      </c>
      <c r="M387" s="44" t="s">
        <v>660</v>
      </c>
      <c r="N387" s="44" t="s">
        <v>660</v>
      </c>
      <c r="O387" s="28" t="s">
        <v>1175</v>
      </c>
      <c r="P387" s="28">
        <v>0</v>
      </c>
    </row>
    <row r="388" spans="1:16" ht="26" x14ac:dyDescent="0.35">
      <c r="A388" s="38">
        <f t="shared" si="5"/>
        <v>40000</v>
      </c>
      <c r="B388" s="44">
        <v>64000</v>
      </c>
      <c r="C388" s="44" t="s">
        <v>1907</v>
      </c>
      <c r="D388" s="44" t="s">
        <v>1686</v>
      </c>
      <c r="E388" s="44" t="s">
        <v>1775</v>
      </c>
      <c r="F388" s="44" t="s">
        <v>1908</v>
      </c>
      <c r="G388" s="44" t="s">
        <v>1909</v>
      </c>
      <c r="H388" s="44" t="s">
        <v>1688</v>
      </c>
      <c r="I388" s="44" t="s">
        <v>1715</v>
      </c>
      <c r="J388" s="44" t="s">
        <v>1689</v>
      </c>
      <c r="K388" s="44" t="s">
        <v>1778</v>
      </c>
      <c r="L388" s="44" t="s">
        <v>660</v>
      </c>
      <c r="M388" s="44" t="s">
        <v>1690</v>
      </c>
      <c r="N388" s="44" t="s">
        <v>1779</v>
      </c>
      <c r="O388" s="28" t="s">
        <v>1182</v>
      </c>
      <c r="P388" s="28">
        <v>40000</v>
      </c>
    </row>
    <row r="389" spans="1:16" ht="26" x14ac:dyDescent="0.35">
      <c r="A389" s="38">
        <f t="shared" ref="A389:A452" si="6">IF(P389=0,"NA",P389)</f>
        <v>40002</v>
      </c>
      <c r="B389" s="44">
        <v>64001</v>
      </c>
      <c r="C389" s="44" t="s">
        <v>1910</v>
      </c>
      <c r="D389" s="44" t="s">
        <v>1686</v>
      </c>
      <c r="E389" s="44" t="s">
        <v>1775</v>
      </c>
      <c r="F389" s="44" t="s">
        <v>1908</v>
      </c>
      <c r="G389" s="44" t="s">
        <v>1909</v>
      </c>
      <c r="H389" s="44" t="s">
        <v>1688</v>
      </c>
      <c r="I389" s="44" t="s">
        <v>1715</v>
      </c>
      <c r="J389" s="44" t="s">
        <v>1689</v>
      </c>
      <c r="K389" s="44" t="s">
        <v>1778</v>
      </c>
      <c r="L389" s="44" t="s">
        <v>660</v>
      </c>
      <c r="M389" s="44" t="s">
        <v>1690</v>
      </c>
      <c r="N389" s="44" t="s">
        <v>1779</v>
      </c>
      <c r="O389" s="28" t="s">
        <v>1182</v>
      </c>
      <c r="P389" s="28">
        <v>40002</v>
      </c>
    </row>
    <row r="390" spans="1:16" ht="26" x14ac:dyDescent="0.35">
      <c r="A390" s="38">
        <f t="shared" si="6"/>
        <v>40003</v>
      </c>
      <c r="B390" s="44">
        <v>64002</v>
      </c>
      <c r="C390" s="44" t="s">
        <v>1911</v>
      </c>
      <c r="D390" s="44" t="s">
        <v>1686</v>
      </c>
      <c r="E390" s="44" t="s">
        <v>1775</v>
      </c>
      <c r="F390" s="44" t="s">
        <v>1908</v>
      </c>
      <c r="G390" s="44" t="s">
        <v>1909</v>
      </c>
      <c r="H390" s="44" t="s">
        <v>1688</v>
      </c>
      <c r="I390" s="44" t="s">
        <v>1715</v>
      </c>
      <c r="J390" s="44" t="s">
        <v>1689</v>
      </c>
      <c r="K390" s="44" t="s">
        <v>1778</v>
      </c>
      <c r="L390" s="44" t="s">
        <v>660</v>
      </c>
      <c r="M390" s="44" t="s">
        <v>1690</v>
      </c>
      <c r="N390" s="44" t="s">
        <v>1779</v>
      </c>
      <c r="O390" s="28" t="s">
        <v>1182</v>
      </c>
      <c r="P390" s="28">
        <v>40003</v>
      </c>
    </row>
    <row r="391" spans="1:16" ht="26" x14ac:dyDescent="0.35">
      <c r="A391" s="38">
        <f t="shared" si="6"/>
        <v>40023</v>
      </c>
      <c r="B391" s="44">
        <v>64003</v>
      </c>
      <c r="C391" s="44" t="s">
        <v>1912</v>
      </c>
      <c r="D391" s="44" t="s">
        <v>1686</v>
      </c>
      <c r="E391" s="44" t="s">
        <v>1775</v>
      </c>
      <c r="F391" s="44" t="s">
        <v>1908</v>
      </c>
      <c r="G391" s="44" t="s">
        <v>1909</v>
      </c>
      <c r="H391" s="44" t="s">
        <v>1688</v>
      </c>
      <c r="I391" s="44" t="s">
        <v>1715</v>
      </c>
      <c r="J391" s="44" t="s">
        <v>1689</v>
      </c>
      <c r="K391" s="44" t="s">
        <v>1778</v>
      </c>
      <c r="L391" s="44" t="s">
        <v>660</v>
      </c>
      <c r="M391" s="44" t="s">
        <v>1690</v>
      </c>
      <c r="N391" s="44" t="s">
        <v>1779</v>
      </c>
      <c r="O391" s="28" t="s">
        <v>1182</v>
      </c>
      <c r="P391" s="28">
        <v>40023</v>
      </c>
    </row>
    <row r="392" spans="1:16" ht="26" x14ac:dyDescent="0.35">
      <c r="A392" s="38">
        <f t="shared" si="6"/>
        <v>40024</v>
      </c>
      <c r="B392" s="44">
        <v>64004</v>
      </c>
      <c r="C392" s="44" t="s">
        <v>1913</v>
      </c>
      <c r="D392" s="44" t="s">
        <v>1686</v>
      </c>
      <c r="E392" s="44" t="s">
        <v>1775</v>
      </c>
      <c r="F392" s="44" t="s">
        <v>1908</v>
      </c>
      <c r="G392" s="44" t="s">
        <v>1909</v>
      </c>
      <c r="H392" s="44" t="s">
        <v>1688</v>
      </c>
      <c r="I392" s="44" t="s">
        <v>1715</v>
      </c>
      <c r="J392" s="44" t="s">
        <v>1689</v>
      </c>
      <c r="K392" s="44" t="s">
        <v>1778</v>
      </c>
      <c r="L392" s="44" t="s">
        <v>660</v>
      </c>
      <c r="M392" s="44" t="s">
        <v>1690</v>
      </c>
      <c r="N392" s="44" t="s">
        <v>1779</v>
      </c>
      <c r="O392" s="28" t="s">
        <v>1182</v>
      </c>
      <c r="P392" s="28">
        <v>40024</v>
      </c>
    </row>
    <row r="393" spans="1:16" ht="26" x14ac:dyDescent="0.35">
      <c r="A393" s="38">
        <f t="shared" si="6"/>
        <v>41002</v>
      </c>
      <c r="B393" s="44">
        <v>64005</v>
      </c>
      <c r="C393" s="44" t="s">
        <v>1914</v>
      </c>
      <c r="D393" s="44" t="s">
        <v>1686</v>
      </c>
      <c r="E393" s="44" t="s">
        <v>1775</v>
      </c>
      <c r="F393" s="44" t="s">
        <v>1908</v>
      </c>
      <c r="G393" s="44" t="s">
        <v>1909</v>
      </c>
      <c r="H393" s="44" t="s">
        <v>1688</v>
      </c>
      <c r="I393" s="44" t="s">
        <v>1715</v>
      </c>
      <c r="J393" s="44" t="s">
        <v>1689</v>
      </c>
      <c r="K393" s="44" t="s">
        <v>1778</v>
      </c>
      <c r="L393" s="44" t="s">
        <v>660</v>
      </c>
      <c r="M393" s="44" t="s">
        <v>1690</v>
      </c>
      <c r="N393" s="44" t="s">
        <v>1779</v>
      </c>
      <c r="O393" s="28" t="s">
        <v>1182</v>
      </c>
      <c r="P393" s="28">
        <v>41002</v>
      </c>
    </row>
    <row r="394" spans="1:16" ht="26" x14ac:dyDescent="0.35">
      <c r="A394" s="38">
        <f t="shared" si="6"/>
        <v>41003</v>
      </c>
      <c r="B394" s="44">
        <v>64006</v>
      </c>
      <c r="C394" s="44" t="s">
        <v>1915</v>
      </c>
      <c r="D394" s="44" t="s">
        <v>1686</v>
      </c>
      <c r="E394" s="44" t="s">
        <v>1775</v>
      </c>
      <c r="F394" s="44" t="s">
        <v>1908</v>
      </c>
      <c r="G394" s="44" t="s">
        <v>1909</v>
      </c>
      <c r="H394" s="44" t="s">
        <v>1688</v>
      </c>
      <c r="I394" s="44" t="s">
        <v>1715</v>
      </c>
      <c r="J394" s="44" t="s">
        <v>1689</v>
      </c>
      <c r="K394" s="44" t="s">
        <v>1778</v>
      </c>
      <c r="L394" s="44" t="s">
        <v>660</v>
      </c>
      <c r="M394" s="44" t="s">
        <v>1690</v>
      </c>
      <c r="N394" s="44" t="s">
        <v>1779</v>
      </c>
      <c r="O394" s="28" t="s">
        <v>1182</v>
      </c>
      <c r="P394" s="28">
        <v>41003</v>
      </c>
    </row>
    <row r="395" spans="1:16" ht="26" x14ac:dyDescent="0.35">
      <c r="A395" s="38">
        <f t="shared" si="6"/>
        <v>42000</v>
      </c>
      <c r="B395" s="44">
        <v>64007</v>
      </c>
      <c r="C395" s="44" t="s">
        <v>1916</v>
      </c>
      <c r="D395" s="44" t="s">
        <v>1686</v>
      </c>
      <c r="E395" s="44" t="s">
        <v>1775</v>
      </c>
      <c r="F395" s="44" t="s">
        <v>1908</v>
      </c>
      <c r="G395" s="44" t="s">
        <v>1909</v>
      </c>
      <c r="H395" s="44" t="s">
        <v>1688</v>
      </c>
      <c r="I395" s="44" t="s">
        <v>1715</v>
      </c>
      <c r="J395" s="44" t="s">
        <v>1689</v>
      </c>
      <c r="K395" s="44" t="s">
        <v>1778</v>
      </c>
      <c r="L395" s="44" t="s">
        <v>660</v>
      </c>
      <c r="M395" s="44" t="s">
        <v>1690</v>
      </c>
      <c r="N395" s="44" t="s">
        <v>1779</v>
      </c>
      <c r="O395" s="28" t="s">
        <v>1182</v>
      </c>
      <c r="P395" s="28">
        <v>42000</v>
      </c>
    </row>
    <row r="396" spans="1:16" ht="26" x14ac:dyDescent="0.35">
      <c r="A396" s="38">
        <f t="shared" si="6"/>
        <v>42002</v>
      </c>
      <c r="B396" s="44">
        <v>64008</v>
      </c>
      <c r="C396" s="44" t="s">
        <v>1917</v>
      </c>
      <c r="D396" s="44" t="s">
        <v>1686</v>
      </c>
      <c r="E396" s="44" t="s">
        <v>1775</v>
      </c>
      <c r="F396" s="44" t="s">
        <v>1908</v>
      </c>
      <c r="G396" s="44" t="s">
        <v>1909</v>
      </c>
      <c r="H396" s="44" t="s">
        <v>1688</v>
      </c>
      <c r="I396" s="44" t="s">
        <v>1715</v>
      </c>
      <c r="J396" s="44" t="s">
        <v>1689</v>
      </c>
      <c r="K396" s="44" t="s">
        <v>1778</v>
      </c>
      <c r="L396" s="44" t="s">
        <v>660</v>
      </c>
      <c r="M396" s="44" t="s">
        <v>1690</v>
      </c>
      <c r="N396" s="44" t="s">
        <v>1779</v>
      </c>
      <c r="O396" s="28" t="s">
        <v>1182</v>
      </c>
      <c r="P396" s="28">
        <v>42002</v>
      </c>
    </row>
    <row r="397" spans="1:16" ht="26" x14ac:dyDescent="0.35">
      <c r="A397" s="38">
        <f t="shared" si="6"/>
        <v>49003</v>
      </c>
      <c r="B397" s="44">
        <v>64009</v>
      </c>
      <c r="C397" s="44" t="s">
        <v>1918</v>
      </c>
      <c r="D397" s="44" t="s">
        <v>1686</v>
      </c>
      <c r="E397" s="44" t="s">
        <v>1775</v>
      </c>
      <c r="F397" s="44" t="s">
        <v>1908</v>
      </c>
      <c r="G397" s="44" t="s">
        <v>1909</v>
      </c>
      <c r="H397" s="44" t="s">
        <v>1688</v>
      </c>
      <c r="I397" s="44" t="s">
        <v>1715</v>
      </c>
      <c r="J397" s="44" t="s">
        <v>1689</v>
      </c>
      <c r="K397" s="44" t="s">
        <v>1778</v>
      </c>
      <c r="L397" s="44" t="s">
        <v>660</v>
      </c>
      <c r="M397" s="44" t="s">
        <v>1690</v>
      </c>
      <c r="N397" s="44" t="s">
        <v>1779</v>
      </c>
      <c r="O397" s="28" t="s">
        <v>1182</v>
      </c>
      <c r="P397" s="28">
        <v>49003</v>
      </c>
    </row>
    <row r="398" spans="1:16" ht="26" x14ac:dyDescent="0.35">
      <c r="A398" s="38" t="str">
        <f t="shared" si="6"/>
        <v>4****</v>
      </c>
      <c r="B398" s="44">
        <v>64010</v>
      </c>
      <c r="C398" s="44" t="s">
        <v>1919</v>
      </c>
      <c r="D398" s="44" t="s">
        <v>1686</v>
      </c>
      <c r="E398" s="44" t="s">
        <v>1775</v>
      </c>
      <c r="F398" s="44" t="s">
        <v>1908</v>
      </c>
      <c r="G398" s="44" t="s">
        <v>1909</v>
      </c>
      <c r="H398" s="44" t="s">
        <v>1688</v>
      </c>
      <c r="I398" s="44" t="s">
        <v>1715</v>
      </c>
      <c r="J398" s="44" t="s">
        <v>1689</v>
      </c>
      <c r="K398" s="44" t="s">
        <v>1778</v>
      </c>
      <c r="L398" s="44" t="s">
        <v>660</v>
      </c>
      <c r="M398" s="44" t="s">
        <v>1690</v>
      </c>
      <c r="N398" s="44" t="s">
        <v>1779</v>
      </c>
      <c r="O398" s="28" t="s">
        <v>1182</v>
      </c>
      <c r="P398" s="28" t="s">
        <v>1920</v>
      </c>
    </row>
    <row r="399" spans="1:16" ht="26" x14ac:dyDescent="0.35">
      <c r="A399" s="38">
        <f t="shared" si="6"/>
        <v>44100</v>
      </c>
      <c r="B399" s="44">
        <v>64011</v>
      </c>
      <c r="C399" s="44" t="s">
        <v>1921</v>
      </c>
      <c r="D399" s="44" t="s">
        <v>1686</v>
      </c>
      <c r="E399" s="44" t="s">
        <v>1775</v>
      </c>
      <c r="F399" s="44" t="s">
        <v>1908</v>
      </c>
      <c r="G399" s="44" t="s">
        <v>1909</v>
      </c>
      <c r="H399" s="44" t="s">
        <v>1688</v>
      </c>
      <c r="I399" s="44" t="s">
        <v>1715</v>
      </c>
      <c r="J399" s="44" t="s">
        <v>1689</v>
      </c>
      <c r="K399" s="44" t="s">
        <v>1778</v>
      </c>
      <c r="L399" s="44" t="s">
        <v>660</v>
      </c>
      <c r="M399" s="44" t="s">
        <v>1690</v>
      </c>
      <c r="N399" s="44" t="s">
        <v>1779</v>
      </c>
      <c r="O399" s="28" t="s">
        <v>1182</v>
      </c>
      <c r="P399" s="28">
        <v>44100</v>
      </c>
    </row>
    <row r="400" spans="1:16" ht="26" x14ac:dyDescent="0.35">
      <c r="A400" s="38">
        <f t="shared" si="6"/>
        <v>44004</v>
      </c>
      <c r="B400" s="44">
        <v>64012</v>
      </c>
      <c r="C400" s="44" t="s">
        <v>1922</v>
      </c>
      <c r="D400" s="44" t="s">
        <v>1686</v>
      </c>
      <c r="E400" s="44" t="s">
        <v>1775</v>
      </c>
      <c r="F400" s="44" t="s">
        <v>1908</v>
      </c>
      <c r="G400" s="44" t="s">
        <v>1909</v>
      </c>
      <c r="H400" s="44" t="s">
        <v>1688</v>
      </c>
      <c r="I400" s="44" t="s">
        <v>1715</v>
      </c>
      <c r="J400" s="44" t="s">
        <v>1689</v>
      </c>
      <c r="K400" s="44" t="s">
        <v>1778</v>
      </c>
      <c r="L400" s="44" t="s">
        <v>660</v>
      </c>
      <c r="M400" s="44" t="s">
        <v>1690</v>
      </c>
      <c r="N400" s="44" t="s">
        <v>1779</v>
      </c>
      <c r="O400" s="28" t="s">
        <v>1182</v>
      </c>
      <c r="P400" s="28">
        <v>44004</v>
      </c>
    </row>
    <row r="401" spans="1:16" ht="26" x14ac:dyDescent="0.35">
      <c r="A401" s="38">
        <f t="shared" si="6"/>
        <v>44005</v>
      </c>
      <c r="B401" s="44">
        <v>64013</v>
      </c>
      <c r="C401" s="44" t="s">
        <v>1923</v>
      </c>
      <c r="D401" s="44" t="s">
        <v>1686</v>
      </c>
      <c r="E401" s="44" t="s">
        <v>1775</v>
      </c>
      <c r="F401" s="44" t="s">
        <v>1908</v>
      </c>
      <c r="G401" s="44" t="s">
        <v>1909</v>
      </c>
      <c r="H401" s="44" t="s">
        <v>1688</v>
      </c>
      <c r="I401" s="44" t="s">
        <v>1715</v>
      </c>
      <c r="J401" s="44" t="s">
        <v>1689</v>
      </c>
      <c r="K401" s="44" t="s">
        <v>1778</v>
      </c>
      <c r="L401" s="44" t="s">
        <v>660</v>
      </c>
      <c r="M401" s="44" t="s">
        <v>1690</v>
      </c>
      <c r="N401" s="44" t="s">
        <v>1779</v>
      </c>
      <c r="O401" s="28" t="s">
        <v>1182</v>
      </c>
      <c r="P401" s="28">
        <v>44005</v>
      </c>
    </row>
    <row r="402" spans="1:16" ht="26" x14ac:dyDescent="0.35">
      <c r="A402" s="38">
        <f t="shared" si="6"/>
        <v>44023</v>
      </c>
      <c r="B402" s="44">
        <v>64014</v>
      </c>
      <c r="C402" s="44" t="s">
        <v>1924</v>
      </c>
      <c r="D402" s="44" t="s">
        <v>1686</v>
      </c>
      <c r="E402" s="44" t="s">
        <v>1775</v>
      </c>
      <c r="F402" s="44" t="s">
        <v>1908</v>
      </c>
      <c r="G402" s="44" t="s">
        <v>1909</v>
      </c>
      <c r="H402" s="44" t="s">
        <v>1688</v>
      </c>
      <c r="I402" s="44" t="s">
        <v>1715</v>
      </c>
      <c r="J402" s="44" t="s">
        <v>1689</v>
      </c>
      <c r="K402" s="44" t="s">
        <v>1778</v>
      </c>
      <c r="L402" s="44" t="s">
        <v>660</v>
      </c>
      <c r="M402" s="44" t="s">
        <v>1690</v>
      </c>
      <c r="N402" s="44" t="s">
        <v>1779</v>
      </c>
      <c r="O402" s="28" t="s">
        <v>1182</v>
      </c>
      <c r="P402" s="28">
        <v>44023</v>
      </c>
    </row>
    <row r="403" spans="1:16" ht="26" x14ac:dyDescent="0.35">
      <c r="A403" s="38">
        <f t="shared" si="6"/>
        <v>47000</v>
      </c>
      <c r="B403" s="44">
        <v>64015</v>
      </c>
      <c r="C403" s="44" t="s">
        <v>1925</v>
      </c>
      <c r="D403" s="44" t="s">
        <v>1686</v>
      </c>
      <c r="E403" s="44" t="s">
        <v>1775</v>
      </c>
      <c r="F403" s="44" t="s">
        <v>1908</v>
      </c>
      <c r="G403" s="44" t="s">
        <v>1909</v>
      </c>
      <c r="H403" s="44" t="s">
        <v>1688</v>
      </c>
      <c r="I403" s="44" t="s">
        <v>1715</v>
      </c>
      <c r="J403" s="44" t="s">
        <v>1689</v>
      </c>
      <c r="K403" s="44" t="s">
        <v>1778</v>
      </c>
      <c r="L403" s="44" t="s">
        <v>660</v>
      </c>
      <c r="M403" s="44" t="s">
        <v>1690</v>
      </c>
      <c r="N403" s="44" t="s">
        <v>1779</v>
      </c>
      <c r="O403" s="28" t="s">
        <v>1182</v>
      </c>
      <c r="P403" s="28">
        <v>47000</v>
      </c>
    </row>
    <row r="404" spans="1:16" ht="26" x14ac:dyDescent="0.35">
      <c r="A404" s="38">
        <f t="shared" si="6"/>
        <v>43000</v>
      </c>
      <c r="B404" s="44">
        <v>64016</v>
      </c>
      <c r="C404" s="44" t="s">
        <v>1926</v>
      </c>
      <c r="D404" s="44" t="s">
        <v>1686</v>
      </c>
      <c r="E404" s="44" t="s">
        <v>1775</v>
      </c>
      <c r="F404" s="44" t="s">
        <v>1908</v>
      </c>
      <c r="G404" s="44" t="s">
        <v>1909</v>
      </c>
      <c r="H404" s="44" t="s">
        <v>1688</v>
      </c>
      <c r="I404" s="44" t="s">
        <v>1715</v>
      </c>
      <c r="J404" s="44" t="s">
        <v>1689</v>
      </c>
      <c r="K404" s="44" t="s">
        <v>1778</v>
      </c>
      <c r="L404" s="44" t="s">
        <v>660</v>
      </c>
      <c r="M404" s="44" t="s">
        <v>1690</v>
      </c>
      <c r="N404" s="44" t="s">
        <v>1779</v>
      </c>
      <c r="O404" s="28" t="s">
        <v>1182</v>
      </c>
      <c r="P404" s="28">
        <v>43000</v>
      </c>
    </row>
    <row r="405" spans="1:16" ht="26" x14ac:dyDescent="0.35">
      <c r="A405" s="38">
        <f t="shared" si="6"/>
        <v>43005</v>
      </c>
      <c r="B405" s="44">
        <v>64017</v>
      </c>
      <c r="C405" s="44" t="s">
        <v>1927</v>
      </c>
      <c r="D405" s="44" t="s">
        <v>1686</v>
      </c>
      <c r="E405" s="44" t="s">
        <v>1775</v>
      </c>
      <c r="F405" s="44" t="s">
        <v>1908</v>
      </c>
      <c r="G405" s="44" t="s">
        <v>1909</v>
      </c>
      <c r="H405" s="44" t="s">
        <v>1688</v>
      </c>
      <c r="I405" s="44" t="s">
        <v>1715</v>
      </c>
      <c r="J405" s="44" t="s">
        <v>1689</v>
      </c>
      <c r="K405" s="44" t="s">
        <v>1778</v>
      </c>
      <c r="L405" s="44" t="s">
        <v>660</v>
      </c>
      <c r="M405" s="44" t="s">
        <v>1690</v>
      </c>
      <c r="N405" s="44" t="s">
        <v>1779</v>
      </c>
      <c r="O405" s="28" t="s">
        <v>1182</v>
      </c>
      <c r="P405" s="28">
        <v>43005</v>
      </c>
    </row>
    <row r="406" spans="1:16" ht="26" x14ac:dyDescent="0.35">
      <c r="A406" s="38">
        <f t="shared" si="6"/>
        <v>43007</v>
      </c>
      <c r="B406" s="44">
        <v>64018</v>
      </c>
      <c r="C406" s="44" t="s">
        <v>1928</v>
      </c>
      <c r="D406" s="44" t="s">
        <v>1686</v>
      </c>
      <c r="E406" s="44" t="s">
        <v>1775</v>
      </c>
      <c r="F406" s="44" t="s">
        <v>1908</v>
      </c>
      <c r="G406" s="44" t="s">
        <v>1909</v>
      </c>
      <c r="H406" s="44" t="s">
        <v>1688</v>
      </c>
      <c r="I406" s="44" t="s">
        <v>1715</v>
      </c>
      <c r="J406" s="44" t="s">
        <v>1689</v>
      </c>
      <c r="K406" s="44" t="s">
        <v>1778</v>
      </c>
      <c r="L406" s="44" t="s">
        <v>660</v>
      </c>
      <c r="M406" s="44" t="s">
        <v>1690</v>
      </c>
      <c r="N406" s="44" t="s">
        <v>1779</v>
      </c>
      <c r="O406" s="28" t="s">
        <v>1182</v>
      </c>
      <c r="P406" s="28">
        <v>43007</v>
      </c>
    </row>
    <row r="407" spans="1:16" ht="26" x14ac:dyDescent="0.35">
      <c r="A407" s="38">
        <f t="shared" si="6"/>
        <v>45002</v>
      </c>
      <c r="B407" s="44">
        <v>64019</v>
      </c>
      <c r="C407" s="44" t="s">
        <v>1929</v>
      </c>
      <c r="D407" s="44" t="s">
        <v>1686</v>
      </c>
      <c r="E407" s="44" t="s">
        <v>1775</v>
      </c>
      <c r="F407" s="44" t="s">
        <v>1908</v>
      </c>
      <c r="G407" s="44" t="s">
        <v>1909</v>
      </c>
      <c r="H407" s="44" t="s">
        <v>1688</v>
      </c>
      <c r="I407" s="44" t="s">
        <v>1715</v>
      </c>
      <c r="J407" s="44" t="s">
        <v>1689</v>
      </c>
      <c r="K407" s="44" t="s">
        <v>1778</v>
      </c>
      <c r="L407" s="44" t="s">
        <v>660</v>
      </c>
      <c r="M407" s="44" t="s">
        <v>1690</v>
      </c>
      <c r="N407" s="44" t="s">
        <v>1779</v>
      </c>
      <c r="O407" s="28" t="s">
        <v>1182</v>
      </c>
      <c r="P407" s="28">
        <v>45002</v>
      </c>
    </row>
    <row r="408" spans="1:16" ht="26" x14ac:dyDescent="0.35">
      <c r="A408" s="38">
        <f t="shared" si="6"/>
        <v>45003</v>
      </c>
      <c r="B408" s="44">
        <v>64020</v>
      </c>
      <c r="C408" s="44" t="s">
        <v>1930</v>
      </c>
      <c r="D408" s="44" t="s">
        <v>1686</v>
      </c>
      <c r="E408" s="44" t="s">
        <v>1775</v>
      </c>
      <c r="F408" s="44" t="s">
        <v>1931</v>
      </c>
      <c r="G408" s="44" t="s">
        <v>1932</v>
      </c>
      <c r="H408" s="44" t="s">
        <v>1688</v>
      </c>
      <c r="I408" s="44" t="s">
        <v>1715</v>
      </c>
      <c r="J408" s="44" t="s">
        <v>1689</v>
      </c>
      <c r="K408" s="44" t="s">
        <v>1778</v>
      </c>
      <c r="L408" s="44" t="s">
        <v>660</v>
      </c>
      <c r="M408" s="44" t="s">
        <v>1690</v>
      </c>
      <c r="N408" s="44" t="s">
        <v>1779</v>
      </c>
      <c r="O408" s="28" t="s">
        <v>1182</v>
      </c>
      <c r="P408" s="28">
        <v>45003</v>
      </c>
    </row>
    <row r="409" spans="1:16" ht="26" x14ac:dyDescent="0.35">
      <c r="A409" s="38">
        <f t="shared" si="6"/>
        <v>45004</v>
      </c>
      <c r="B409" s="44">
        <v>64021</v>
      </c>
      <c r="C409" s="44" t="s">
        <v>1933</v>
      </c>
      <c r="D409" s="44" t="s">
        <v>1686</v>
      </c>
      <c r="E409" s="44" t="s">
        <v>1775</v>
      </c>
      <c r="F409" s="44" t="s">
        <v>1931</v>
      </c>
      <c r="G409" s="44" t="s">
        <v>1932</v>
      </c>
      <c r="H409" s="44" t="s">
        <v>1688</v>
      </c>
      <c r="I409" s="44" t="s">
        <v>1715</v>
      </c>
      <c r="J409" s="44" t="s">
        <v>1689</v>
      </c>
      <c r="K409" s="44" t="s">
        <v>1778</v>
      </c>
      <c r="L409" s="44" t="s">
        <v>660</v>
      </c>
      <c r="M409" s="44" t="s">
        <v>1690</v>
      </c>
      <c r="N409" s="44" t="s">
        <v>1779</v>
      </c>
      <c r="O409" s="28" t="s">
        <v>1182</v>
      </c>
      <c r="P409" s="28">
        <v>45004</v>
      </c>
    </row>
    <row r="410" spans="1:16" ht="26" x14ac:dyDescent="0.35">
      <c r="A410" s="38">
        <f t="shared" si="6"/>
        <v>45012</v>
      </c>
      <c r="B410" s="44">
        <v>64022</v>
      </c>
      <c r="C410" s="44" t="s">
        <v>1934</v>
      </c>
      <c r="D410" s="44" t="s">
        <v>1686</v>
      </c>
      <c r="E410" s="44" t="s">
        <v>1775</v>
      </c>
      <c r="F410" s="44" t="s">
        <v>1931</v>
      </c>
      <c r="G410" s="44" t="s">
        <v>1932</v>
      </c>
      <c r="H410" s="44" t="s">
        <v>1688</v>
      </c>
      <c r="I410" s="44" t="s">
        <v>1715</v>
      </c>
      <c r="J410" s="44" t="s">
        <v>1689</v>
      </c>
      <c r="K410" s="44" t="s">
        <v>1778</v>
      </c>
      <c r="L410" s="44" t="s">
        <v>660</v>
      </c>
      <c r="M410" s="44" t="s">
        <v>1690</v>
      </c>
      <c r="N410" s="44" t="s">
        <v>1779</v>
      </c>
      <c r="O410" s="28" t="s">
        <v>1182</v>
      </c>
      <c r="P410" s="28">
        <v>45012</v>
      </c>
    </row>
    <row r="411" spans="1:16" ht="26" x14ac:dyDescent="0.35">
      <c r="A411" s="38">
        <f t="shared" si="6"/>
        <v>45013</v>
      </c>
      <c r="B411" s="44">
        <v>64023</v>
      </c>
      <c r="C411" s="44" t="s">
        <v>1935</v>
      </c>
      <c r="D411" s="44" t="s">
        <v>1686</v>
      </c>
      <c r="E411" s="44" t="s">
        <v>1775</v>
      </c>
      <c r="F411" s="44" t="s">
        <v>1931</v>
      </c>
      <c r="G411" s="44" t="s">
        <v>1932</v>
      </c>
      <c r="H411" s="44" t="s">
        <v>1688</v>
      </c>
      <c r="I411" s="44" t="s">
        <v>1715</v>
      </c>
      <c r="J411" s="44" t="s">
        <v>1689</v>
      </c>
      <c r="K411" s="44" t="s">
        <v>1778</v>
      </c>
      <c r="L411" s="44" t="s">
        <v>660</v>
      </c>
      <c r="M411" s="44" t="s">
        <v>1690</v>
      </c>
      <c r="N411" s="44" t="s">
        <v>1779</v>
      </c>
      <c r="O411" s="28" t="s">
        <v>1182</v>
      </c>
      <c r="P411" s="28">
        <v>45013</v>
      </c>
    </row>
    <row r="412" spans="1:16" ht="26" x14ac:dyDescent="0.35">
      <c r="A412" s="38">
        <f t="shared" si="6"/>
        <v>45014</v>
      </c>
      <c r="B412" s="44">
        <v>64024</v>
      </c>
      <c r="C412" s="44" t="s">
        <v>1936</v>
      </c>
      <c r="D412" s="44" t="s">
        <v>1686</v>
      </c>
      <c r="E412" s="44" t="s">
        <v>1775</v>
      </c>
      <c r="F412" s="44" t="s">
        <v>1931</v>
      </c>
      <c r="G412" s="44" t="s">
        <v>1932</v>
      </c>
      <c r="H412" s="44" t="s">
        <v>1688</v>
      </c>
      <c r="I412" s="44" t="s">
        <v>1715</v>
      </c>
      <c r="J412" s="44" t="s">
        <v>1689</v>
      </c>
      <c r="K412" s="44" t="s">
        <v>1778</v>
      </c>
      <c r="L412" s="44" t="s">
        <v>660</v>
      </c>
      <c r="M412" s="44" t="s">
        <v>1690</v>
      </c>
      <c r="N412" s="44" t="s">
        <v>1779</v>
      </c>
      <c r="O412" s="28" t="s">
        <v>1182</v>
      </c>
      <c r="P412" s="28">
        <v>45014</v>
      </c>
    </row>
    <row r="413" spans="1:16" ht="26" x14ac:dyDescent="0.35">
      <c r="A413" s="38">
        <f t="shared" si="6"/>
        <v>44007</v>
      </c>
      <c r="B413" s="44">
        <v>64025</v>
      </c>
      <c r="C413" s="44" t="s">
        <v>1937</v>
      </c>
      <c r="D413" s="44" t="s">
        <v>1686</v>
      </c>
      <c r="E413" s="44" t="s">
        <v>1775</v>
      </c>
      <c r="F413" s="44" t="s">
        <v>1938</v>
      </c>
      <c r="G413" s="44" t="s">
        <v>1939</v>
      </c>
      <c r="H413" s="44" t="s">
        <v>1688</v>
      </c>
      <c r="I413" s="44" t="s">
        <v>1715</v>
      </c>
      <c r="J413" s="44" t="s">
        <v>1689</v>
      </c>
      <c r="K413" s="44" t="s">
        <v>1778</v>
      </c>
      <c r="L413" s="44" t="s">
        <v>660</v>
      </c>
      <c r="M413" s="44" t="s">
        <v>1690</v>
      </c>
      <c r="N413" s="44" t="s">
        <v>1779</v>
      </c>
      <c r="O413" s="28" t="s">
        <v>1182</v>
      </c>
      <c r="P413" s="28">
        <v>44007</v>
      </c>
    </row>
    <row r="414" spans="1:16" ht="26" x14ac:dyDescent="0.35">
      <c r="A414" s="38">
        <f t="shared" si="6"/>
        <v>44010</v>
      </c>
      <c r="B414" s="44">
        <v>64026</v>
      </c>
      <c r="C414" s="44" t="s">
        <v>1940</v>
      </c>
      <c r="D414" s="44" t="s">
        <v>1686</v>
      </c>
      <c r="E414" s="44" t="s">
        <v>1775</v>
      </c>
      <c r="F414" s="44" t="s">
        <v>1938</v>
      </c>
      <c r="G414" s="44" t="s">
        <v>1939</v>
      </c>
      <c r="H414" s="44" t="s">
        <v>1688</v>
      </c>
      <c r="I414" s="44" t="s">
        <v>1715</v>
      </c>
      <c r="J414" s="44" t="s">
        <v>1689</v>
      </c>
      <c r="K414" s="44" t="s">
        <v>1778</v>
      </c>
      <c r="L414" s="44" t="s">
        <v>660</v>
      </c>
      <c r="M414" s="44" t="s">
        <v>1690</v>
      </c>
      <c r="N414" s="44" t="s">
        <v>1779</v>
      </c>
      <c r="O414" s="28" t="s">
        <v>1182</v>
      </c>
      <c r="P414" s="28">
        <v>44010</v>
      </c>
    </row>
    <row r="415" spans="1:16" ht="26" x14ac:dyDescent="0.35">
      <c r="A415" s="38">
        <f t="shared" si="6"/>
        <v>44017</v>
      </c>
      <c r="B415" s="44">
        <v>64027</v>
      </c>
      <c r="C415" s="44" t="s">
        <v>1941</v>
      </c>
      <c r="D415" s="44" t="s">
        <v>1686</v>
      </c>
      <c r="E415" s="44" t="s">
        <v>1775</v>
      </c>
      <c r="F415" s="44" t="s">
        <v>1938</v>
      </c>
      <c r="G415" s="44" t="s">
        <v>1939</v>
      </c>
      <c r="H415" s="44" t="s">
        <v>1688</v>
      </c>
      <c r="I415" s="44" t="s">
        <v>1715</v>
      </c>
      <c r="J415" s="44" t="s">
        <v>1689</v>
      </c>
      <c r="K415" s="44" t="s">
        <v>1778</v>
      </c>
      <c r="L415" s="44" t="s">
        <v>660</v>
      </c>
      <c r="M415" s="44" t="s">
        <v>1690</v>
      </c>
      <c r="N415" s="44" t="s">
        <v>1779</v>
      </c>
      <c r="O415" s="28" t="s">
        <v>1182</v>
      </c>
      <c r="P415" s="28">
        <v>44017</v>
      </c>
    </row>
    <row r="416" spans="1:16" ht="26" x14ac:dyDescent="0.35">
      <c r="A416" s="38">
        <f t="shared" si="6"/>
        <v>44047</v>
      </c>
      <c r="B416" s="44">
        <v>64028</v>
      </c>
      <c r="C416" s="44" t="s">
        <v>1942</v>
      </c>
      <c r="D416" s="44" t="s">
        <v>1686</v>
      </c>
      <c r="E416" s="44" t="s">
        <v>1775</v>
      </c>
      <c r="F416" s="44" t="s">
        <v>1938</v>
      </c>
      <c r="G416" s="44" t="s">
        <v>1939</v>
      </c>
      <c r="H416" s="44" t="s">
        <v>1688</v>
      </c>
      <c r="I416" s="44" t="s">
        <v>1715</v>
      </c>
      <c r="J416" s="44" t="s">
        <v>1689</v>
      </c>
      <c r="K416" s="44" t="s">
        <v>1778</v>
      </c>
      <c r="L416" s="44" t="s">
        <v>660</v>
      </c>
      <c r="M416" s="44" t="s">
        <v>1690</v>
      </c>
      <c r="N416" s="44" t="s">
        <v>1779</v>
      </c>
      <c r="O416" s="28" t="s">
        <v>1182</v>
      </c>
      <c r="P416" s="28">
        <v>44047</v>
      </c>
    </row>
    <row r="417" spans="1:16" ht="26" x14ac:dyDescent="0.35">
      <c r="A417" s="38">
        <f t="shared" si="6"/>
        <v>44055</v>
      </c>
      <c r="B417" s="44">
        <v>64029</v>
      </c>
      <c r="C417" s="44" t="s">
        <v>1943</v>
      </c>
      <c r="D417" s="44" t="s">
        <v>1686</v>
      </c>
      <c r="E417" s="44" t="s">
        <v>1775</v>
      </c>
      <c r="F417" s="44" t="s">
        <v>1938</v>
      </c>
      <c r="G417" s="44" t="s">
        <v>1939</v>
      </c>
      <c r="H417" s="44" t="s">
        <v>1688</v>
      </c>
      <c r="I417" s="44" t="s">
        <v>1715</v>
      </c>
      <c r="J417" s="44" t="s">
        <v>1689</v>
      </c>
      <c r="K417" s="44" t="s">
        <v>1778</v>
      </c>
      <c r="L417" s="44" t="s">
        <v>660</v>
      </c>
      <c r="M417" s="44" t="s">
        <v>1690</v>
      </c>
      <c r="N417" s="44" t="s">
        <v>1779</v>
      </c>
      <c r="O417" s="28" t="s">
        <v>1182</v>
      </c>
      <c r="P417" s="28">
        <v>44055</v>
      </c>
    </row>
    <row r="418" spans="1:16" ht="26" x14ac:dyDescent="0.35">
      <c r="A418" s="38">
        <f t="shared" si="6"/>
        <v>44001</v>
      </c>
      <c r="B418" s="44">
        <v>64030</v>
      </c>
      <c r="C418" s="44" t="s">
        <v>1944</v>
      </c>
      <c r="D418" s="44" t="s">
        <v>1686</v>
      </c>
      <c r="E418" s="44" t="s">
        <v>1775</v>
      </c>
      <c r="F418" s="44" t="s">
        <v>1945</v>
      </c>
      <c r="G418" s="44" t="s">
        <v>1946</v>
      </c>
      <c r="H418" s="44" t="s">
        <v>1688</v>
      </c>
      <c r="I418" s="44" t="s">
        <v>1715</v>
      </c>
      <c r="J418" s="44" t="s">
        <v>1689</v>
      </c>
      <c r="K418" s="44" t="s">
        <v>1778</v>
      </c>
      <c r="L418" s="44" t="s">
        <v>660</v>
      </c>
      <c r="M418" s="44" t="s">
        <v>1690</v>
      </c>
      <c r="N418" s="44" t="s">
        <v>1779</v>
      </c>
      <c r="O418" s="28" t="s">
        <v>1182</v>
      </c>
      <c r="P418" s="28">
        <v>44001</v>
      </c>
    </row>
    <row r="419" spans="1:16" ht="26" x14ac:dyDescent="0.35">
      <c r="A419" s="38">
        <f t="shared" si="6"/>
        <v>44002</v>
      </c>
      <c r="B419" s="44">
        <v>64031</v>
      </c>
      <c r="C419" s="44" t="s">
        <v>1947</v>
      </c>
      <c r="D419" s="44" t="s">
        <v>1686</v>
      </c>
      <c r="E419" s="44" t="s">
        <v>1775</v>
      </c>
      <c r="F419" s="44" t="s">
        <v>1945</v>
      </c>
      <c r="G419" s="44" t="s">
        <v>1946</v>
      </c>
      <c r="H419" s="44" t="s">
        <v>1688</v>
      </c>
      <c r="I419" s="44" t="s">
        <v>1715</v>
      </c>
      <c r="J419" s="44" t="s">
        <v>1689</v>
      </c>
      <c r="K419" s="44" t="s">
        <v>1778</v>
      </c>
      <c r="L419" s="44" t="s">
        <v>660</v>
      </c>
      <c r="M419" s="44" t="s">
        <v>1690</v>
      </c>
      <c r="N419" s="44" t="s">
        <v>1779</v>
      </c>
      <c r="O419" s="28" t="s">
        <v>1182</v>
      </c>
      <c r="P419" s="28">
        <v>44002</v>
      </c>
    </row>
    <row r="420" spans="1:16" ht="26" x14ac:dyDescent="0.35">
      <c r="A420" s="38">
        <f t="shared" si="6"/>
        <v>44003</v>
      </c>
      <c r="B420" s="44">
        <v>64032</v>
      </c>
      <c r="C420" s="44" t="s">
        <v>1948</v>
      </c>
      <c r="D420" s="44" t="s">
        <v>1686</v>
      </c>
      <c r="E420" s="44" t="s">
        <v>1775</v>
      </c>
      <c r="F420" s="44" t="s">
        <v>1945</v>
      </c>
      <c r="G420" s="44" t="s">
        <v>1946</v>
      </c>
      <c r="H420" s="44" t="s">
        <v>1688</v>
      </c>
      <c r="I420" s="44" t="s">
        <v>1715</v>
      </c>
      <c r="J420" s="44" t="s">
        <v>1689</v>
      </c>
      <c r="K420" s="44" t="s">
        <v>1778</v>
      </c>
      <c r="L420" s="44" t="s">
        <v>660</v>
      </c>
      <c r="M420" s="44" t="s">
        <v>1690</v>
      </c>
      <c r="N420" s="44" t="s">
        <v>1779</v>
      </c>
      <c r="O420" s="28" t="s">
        <v>1182</v>
      </c>
      <c r="P420" s="28">
        <v>44003</v>
      </c>
    </row>
    <row r="421" spans="1:16" ht="26" x14ac:dyDescent="0.35">
      <c r="A421" s="38">
        <f t="shared" si="6"/>
        <v>47022</v>
      </c>
      <c r="B421" s="44">
        <v>64033</v>
      </c>
      <c r="C421" s="44" t="s">
        <v>1949</v>
      </c>
      <c r="D421" s="44" t="s">
        <v>1686</v>
      </c>
      <c r="E421" s="44" t="s">
        <v>1775</v>
      </c>
      <c r="F421" s="44" t="s">
        <v>1945</v>
      </c>
      <c r="G421" s="44" t="s">
        <v>1946</v>
      </c>
      <c r="H421" s="44" t="s">
        <v>1688</v>
      </c>
      <c r="I421" s="44" t="s">
        <v>1715</v>
      </c>
      <c r="J421" s="44" t="s">
        <v>1689</v>
      </c>
      <c r="K421" s="44" t="s">
        <v>1778</v>
      </c>
      <c r="L421" s="44" t="s">
        <v>660</v>
      </c>
      <c r="M421" s="44" t="s">
        <v>1690</v>
      </c>
      <c r="N421" s="44" t="s">
        <v>1779</v>
      </c>
      <c r="O421" s="28" t="s">
        <v>1182</v>
      </c>
      <c r="P421" s="28">
        <v>47022</v>
      </c>
    </row>
    <row r="422" spans="1:16" ht="26" x14ac:dyDescent="0.35">
      <c r="A422" s="38">
        <f t="shared" si="6"/>
        <v>44999</v>
      </c>
      <c r="B422" s="44">
        <v>64034</v>
      </c>
      <c r="C422" s="44" t="s">
        <v>1950</v>
      </c>
      <c r="D422" s="44" t="s">
        <v>1686</v>
      </c>
      <c r="E422" s="44" t="s">
        <v>1775</v>
      </c>
      <c r="F422" s="44" t="s">
        <v>1951</v>
      </c>
      <c r="G422" s="44" t="s">
        <v>1952</v>
      </c>
      <c r="H422" s="44" t="s">
        <v>1688</v>
      </c>
      <c r="I422" s="44" t="s">
        <v>1715</v>
      </c>
      <c r="J422" s="44" t="s">
        <v>1689</v>
      </c>
      <c r="K422" s="44" t="s">
        <v>1778</v>
      </c>
      <c r="L422" s="44" t="s">
        <v>660</v>
      </c>
      <c r="M422" s="44" t="s">
        <v>1690</v>
      </c>
      <c r="N422" s="44" t="s">
        <v>1779</v>
      </c>
      <c r="O422" s="28" t="s">
        <v>1182</v>
      </c>
      <c r="P422" s="28">
        <v>44999</v>
      </c>
    </row>
    <row r="423" spans="1:16" ht="26" x14ac:dyDescent="0.35">
      <c r="A423" s="38">
        <f t="shared" si="6"/>
        <v>46021</v>
      </c>
      <c r="B423" s="44">
        <v>64035</v>
      </c>
      <c r="C423" s="44" t="s">
        <v>1953</v>
      </c>
      <c r="D423" s="44" t="s">
        <v>1686</v>
      </c>
      <c r="E423" s="44" t="s">
        <v>1775</v>
      </c>
      <c r="F423" s="44" t="s">
        <v>1951</v>
      </c>
      <c r="G423" s="44" t="s">
        <v>1952</v>
      </c>
      <c r="H423" s="44" t="s">
        <v>1688</v>
      </c>
      <c r="I423" s="44" t="s">
        <v>1715</v>
      </c>
      <c r="J423" s="44" t="s">
        <v>1689</v>
      </c>
      <c r="K423" s="44" t="s">
        <v>1778</v>
      </c>
      <c r="L423" s="44" t="s">
        <v>660</v>
      </c>
      <c r="M423" s="44" t="s">
        <v>1690</v>
      </c>
      <c r="N423" s="44" t="s">
        <v>1779</v>
      </c>
      <c r="O423" s="28" t="s">
        <v>1182</v>
      </c>
      <c r="P423" s="28">
        <v>46021</v>
      </c>
    </row>
    <row r="424" spans="1:16" ht="26" x14ac:dyDescent="0.35">
      <c r="A424" s="38">
        <f t="shared" si="6"/>
        <v>46022</v>
      </c>
      <c r="B424" s="44">
        <v>64036</v>
      </c>
      <c r="C424" s="44" t="s">
        <v>1954</v>
      </c>
      <c r="D424" s="44" t="s">
        <v>1686</v>
      </c>
      <c r="E424" s="44" t="s">
        <v>1775</v>
      </c>
      <c r="F424" s="44" t="s">
        <v>1951</v>
      </c>
      <c r="G424" s="44" t="s">
        <v>1952</v>
      </c>
      <c r="H424" s="44" t="s">
        <v>1688</v>
      </c>
      <c r="I424" s="44" t="s">
        <v>1715</v>
      </c>
      <c r="J424" s="44" t="s">
        <v>1689</v>
      </c>
      <c r="K424" s="44" t="s">
        <v>1778</v>
      </c>
      <c r="L424" s="44" t="s">
        <v>660</v>
      </c>
      <c r="M424" s="44" t="s">
        <v>1690</v>
      </c>
      <c r="N424" s="44" t="s">
        <v>1779</v>
      </c>
      <c r="O424" s="28" t="s">
        <v>1182</v>
      </c>
      <c r="P424" s="28">
        <v>46022</v>
      </c>
    </row>
    <row r="425" spans="1:16" ht="26" x14ac:dyDescent="0.35">
      <c r="A425" s="38">
        <f t="shared" si="6"/>
        <v>47026</v>
      </c>
      <c r="B425" s="44">
        <v>64037</v>
      </c>
      <c r="C425" s="44" t="s">
        <v>1955</v>
      </c>
      <c r="D425" s="44" t="s">
        <v>1686</v>
      </c>
      <c r="E425" s="44" t="s">
        <v>1775</v>
      </c>
      <c r="F425" s="44" t="s">
        <v>1951</v>
      </c>
      <c r="G425" s="44" t="s">
        <v>1952</v>
      </c>
      <c r="H425" s="44" t="s">
        <v>1688</v>
      </c>
      <c r="I425" s="44" t="s">
        <v>1715</v>
      </c>
      <c r="J425" s="44" t="s">
        <v>1689</v>
      </c>
      <c r="K425" s="44" t="s">
        <v>1778</v>
      </c>
      <c r="L425" s="44" t="s">
        <v>660</v>
      </c>
      <c r="M425" s="44" t="s">
        <v>1690</v>
      </c>
      <c r="N425" s="44" t="s">
        <v>1779</v>
      </c>
      <c r="O425" s="28" t="s">
        <v>1182</v>
      </c>
      <c r="P425" s="28">
        <v>47026</v>
      </c>
    </row>
    <row r="426" spans="1:16" ht="26" x14ac:dyDescent="0.35">
      <c r="A426" s="38">
        <f t="shared" si="6"/>
        <v>49013</v>
      </c>
      <c r="B426" s="44">
        <v>64038</v>
      </c>
      <c r="C426" s="44" t="s">
        <v>1956</v>
      </c>
      <c r="D426" s="44" t="s">
        <v>1686</v>
      </c>
      <c r="E426" s="44" t="s">
        <v>1775</v>
      </c>
      <c r="F426" s="44" t="s">
        <v>1951</v>
      </c>
      <c r="G426" s="44" t="s">
        <v>1952</v>
      </c>
      <c r="H426" s="44" t="s">
        <v>1688</v>
      </c>
      <c r="I426" s="44" t="s">
        <v>1715</v>
      </c>
      <c r="J426" s="44" t="s">
        <v>1689</v>
      </c>
      <c r="K426" s="44" t="s">
        <v>1778</v>
      </c>
      <c r="L426" s="44" t="s">
        <v>660</v>
      </c>
      <c r="M426" s="44" t="s">
        <v>1690</v>
      </c>
      <c r="N426" s="44" t="s">
        <v>1779</v>
      </c>
      <c r="O426" s="28" t="s">
        <v>1182</v>
      </c>
      <c r="P426" s="28">
        <v>49013</v>
      </c>
    </row>
    <row r="427" spans="1:16" ht="26" x14ac:dyDescent="0.35">
      <c r="A427" s="38" t="str">
        <f t="shared" si="6"/>
        <v>4****</v>
      </c>
      <c r="B427" s="44">
        <v>64039</v>
      </c>
      <c r="C427" s="44" t="s">
        <v>1957</v>
      </c>
      <c r="D427" s="44" t="s">
        <v>1686</v>
      </c>
      <c r="E427" s="44" t="s">
        <v>1775</v>
      </c>
      <c r="F427" s="44" t="s">
        <v>1951</v>
      </c>
      <c r="G427" s="44" t="s">
        <v>1952</v>
      </c>
      <c r="H427" s="44" t="s">
        <v>1688</v>
      </c>
      <c r="I427" s="44" t="s">
        <v>1715</v>
      </c>
      <c r="J427" s="44" t="s">
        <v>1689</v>
      </c>
      <c r="K427" s="44" t="s">
        <v>1778</v>
      </c>
      <c r="L427" s="44" t="s">
        <v>660</v>
      </c>
      <c r="M427" s="44" t="s">
        <v>1690</v>
      </c>
      <c r="N427" s="44" t="s">
        <v>1779</v>
      </c>
      <c r="O427" s="28" t="s">
        <v>1182</v>
      </c>
      <c r="P427" s="28" t="s">
        <v>1920</v>
      </c>
    </row>
    <row r="428" spans="1:16" ht="26" x14ac:dyDescent="0.35">
      <c r="A428" s="38">
        <f t="shared" si="6"/>
        <v>44032</v>
      </c>
      <c r="B428" s="44">
        <v>64040</v>
      </c>
      <c r="C428" s="44" t="s">
        <v>1958</v>
      </c>
      <c r="D428" s="44" t="s">
        <v>1686</v>
      </c>
      <c r="E428" s="44" t="s">
        <v>1775</v>
      </c>
      <c r="F428" s="44" t="s">
        <v>1687</v>
      </c>
      <c r="G428" s="44" t="s">
        <v>1959</v>
      </c>
      <c r="H428" s="44" t="s">
        <v>1688</v>
      </c>
      <c r="I428" s="44" t="s">
        <v>1715</v>
      </c>
      <c r="J428" s="44" t="s">
        <v>1689</v>
      </c>
      <c r="K428" s="44" t="s">
        <v>1778</v>
      </c>
      <c r="L428" s="44" t="s">
        <v>660</v>
      </c>
      <c r="M428" s="44" t="s">
        <v>1690</v>
      </c>
      <c r="N428" s="44" t="s">
        <v>1779</v>
      </c>
      <c r="O428" s="28" t="s">
        <v>1182</v>
      </c>
      <c r="P428" s="28">
        <v>44032</v>
      </c>
    </row>
    <row r="429" spans="1:16" ht="26" x14ac:dyDescent="0.35">
      <c r="A429" s="38">
        <f t="shared" si="6"/>
        <v>44033</v>
      </c>
      <c r="B429" s="44">
        <v>64041</v>
      </c>
      <c r="C429" s="44" t="s">
        <v>1960</v>
      </c>
      <c r="D429" s="44" t="s">
        <v>1686</v>
      </c>
      <c r="E429" s="44" t="s">
        <v>1775</v>
      </c>
      <c r="F429" s="44" t="s">
        <v>1687</v>
      </c>
      <c r="G429" s="44" t="s">
        <v>1959</v>
      </c>
      <c r="H429" s="44" t="s">
        <v>1688</v>
      </c>
      <c r="I429" s="44" t="s">
        <v>1715</v>
      </c>
      <c r="J429" s="44" t="s">
        <v>1689</v>
      </c>
      <c r="K429" s="44" t="s">
        <v>1778</v>
      </c>
      <c r="L429" s="44" t="s">
        <v>660</v>
      </c>
      <c r="M429" s="44" t="s">
        <v>1690</v>
      </c>
      <c r="N429" s="44" t="s">
        <v>1779</v>
      </c>
      <c r="O429" s="28" t="s">
        <v>1182</v>
      </c>
      <c r="P429" s="28">
        <v>44033</v>
      </c>
    </row>
    <row r="430" spans="1:16" ht="26" x14ac:dyDescent="0.35">
      <c r="A430" s="38">
        <f t="shared" si="6"/>
        <v>44108</v>
      </c>
      <c r="B430" s="44">
        <v>64042</v>
      </c>
      <c r="C430" s="44" t="s">
        <v>1961</v>
      </c>
      <c r="D430" s="44" t="s">
        <v>1686</v>
      </c>
      <c r="E430" s="44" t="s">
        <v>1775</v>
      </c>
      <c r="F430" s="44" t="s">
        <v>1687</v>
      </c>
      <c r="G430" s="44" t="s">
        <v>1959</v>
      </c>
      <c r="H430" s="44" t="s">
        <v>1688</v>
      </c>
      <c r="I430" s="44" t="s">
        <v>1715</v>
      </c>
      <c r="J430" s="44" t="s">
        <v>1689</v>
      </c>
      <c r="K430" s="44" t="s">
        <v>1778</v>
      </c>
      <c r="L430" s="44" t="s">
        <v>660</v>
      </c>
      <c r="M430" s="44" t="s">
        <v>1690</v>
      </c>
      <c r="N430" s="44" t="s">
        <v>1779</v>
      </c>
      <c r="O430" s="28" t="s">
        <v>1182</v>
      </c>
      <c r="P430" s="28">
        <v>44108</v>
      </c>
    </row>
    <row r="431" spans="1:16" ht="26" x14ac:dyDescent="0.35">
      <c r="A431" s="38">
        <f t="shared" si="6"/>
        <v>44069</v>
      </c>
      <c r="B431" s="44">
        <v>64043</v>
      </c>
      <c r="C431" s="44" t="s">
        <v>1962</v>
      </c>
      <c r="D431" s="44" t="s">
        <v>1686</v>
      </c>
      <c r="E431" s="44" t="s">
        <v>1775</v>
      </c>
      <c r="F431" s="44" t="s">
        <v>1963</v>
      </c>
      <c r="G431" s="44" t="s">
        <v>1964</v>
      </c>
      <c r="H431" s="44" t="s">
        <v>1688</v>
      </c>
      <c r="I431" s="44" t="s">
        <v>1715</v>
      </c>
      <c r="J431" s="44" t="s">
        <v>1689</v>
      </c>
      <c r="K431" s="44" t="s">
        <v>1778</v>
      </c>
      <c r="L431" s="44" t="s">
        <v>660</v>
      </c>
      <c r="M431" s="44" t="s">
        <v>1690</v>
      </c>
      <c r="N431" s="44" t="s">
        <v>1779</v>
      </c>
      <c r="O431" s="28" t="s">
        <v>1182</v>
      </c>
      <c r="P431" s="28">
        <v>44069</v>
      </c>
    </row>
    <row r="432" spans="1:16" ht="26" x14ac:dyDescent="0.35">
      <c r="A432" s="38">
        <f t="shared" si="6"/>
        <v>47010</v>
      </c>
      <c r="B432" s="44">
        <v>64602</v>
      </c>
      <c r="C432" s="44" t="s">
        <v>1965</v>
      </c>
      <c r="D432" s="44" t="s">
        <v>1686</v>
      </c>
      <c r="E432" s="44" t="s">
        <v>1775</v>
      </c>
      <c r="F432" s="44" t="s">
        <v>1963</v>
      </c>
      <c r="G432" s="44" t="s">
        <v>1964</v>
      </c>
      <c r="H432" s="44" t="s">
        <v>1688</v>
      </c>
      <c r="I432" s="44" t="s">
        <v>1715</v>
      </c>
      <c r="J432" s="44" t="s">
        <v>1689</v>
      </c>
      <c r="K432" s="44" t="s">
        <v>1778</v>
      </c>
      <c r="L432" s="44" t="s">
        <v>660</v>
      </c>
      <c r="M432" s="44" t="s">
        <v>1690</v>
      </c>
      <c r="N432" s="44" t="s">
        <v>1779</v>
      </c>
      <c r="O432" s="28" t="s">
        <v>1182</v>
      </c>
      <c r="P432" s="28">
        <v>47010</v>
      </c>
    </row>
    <row r="433" spans="1:16" ht="26" x14ac:dyDescent="0.35">
      <c r="A433" s="38">
        <f t="shared" si="6"/>
        <v>46000</v>
      </c>
      <c r="B433" s="44">
        <v>64700</v>
      </c>
      <c r="C433" s="44" t="s">
        <v>1966</v>
      </c>
      <c r="D433" s="44" t="s">
        <v>1686</v>
      </c>
      <c r="E433" s="44" t="s">
        <v>1775</v>
      </c>
      <c r="F433" s="44" t="s">
        <v>1967</v>
      </c>
      <c r="G433" s="44" t="s">
        <v>1968</v>
      </c>
      <c r="H433" s="44" t="s">
        <v>1688</v>
      </c>
      <c r="I433" s="44" t="s">
        <v>1715</v>
      </c>
      <c r="J433" s="44" t="s">
        <v>1689</v>
      </c>
      <c r="K433" s="44" t="s">
        <v>1778</v>
      </c>
      <c r="L433" s="44" t="s">
        <v>660</v>
      </c>
      <c r="M433" s="44" t="s">
        <v>1690</v>
      </c>
      <c r="N433" s="44" t="s">
        <v>1779</v>
      </c>
      <c r="O433" s="28" t="s">
        <v>1182</v>
      </c>
      <c r="P433" s="28">
        <v>46000</v>
      </c>
    </row>
    <row r="434" spans="1:16" ht="26" x14ac:dyDescent="0.35">
      <c r="A434" s="38">
        <f t="shared" si="6"/>
        <v>46002</v>
      </c>
      <c r="B434" s="44">
        <v>64701</v>
      </c>
      <c r="C434" s="44" t="s">
        <v>1969</v>
      </c>
      <c r="D434" s="44" t="s">
        <v>1686</v>
      </c>
      <c r="E434" s="44" t="s">
        <v>1775</v>
      </c>
      <c r="F434" s="44" t="s">
        <v>1967</v>
      </c>
      <c r="G434" s="44" t="s">
        <v>1968</v>
      </c>
      <c r="H434" s="44" t="s">
        <v>1688</v>
      </c>
      <c r="I434" s="44" t="s">
        <v>1715</v>
      </c>
      <c r="J434" s="44" t="s">
        <v>1689</v>
      </c>
      <c r="K434" s="44" t="s">
        <v>1778</v>
      </c>
      <c r="L434" s="44" t="s">
        <v>660</v>
      </c>
      <c r="M434" s="44" t="s">
        <v>1690</v>
      </c>
      <c r="N434" s="44" t="s">
        <v>1779</v>
      </c>
      <c r="O434" s="28" t="s">
        <v>1182</v>
      </c>
      <c r="P434" s="28">
        <v>46002</v>
      </c>
    </row>
    <row r="435" spans="1:16" ht="26" x14ac:dyDescent="0.35">
      <c r="A435" s="38">
        <f t="shared" si="6"/>
        <v>46003</v>
      </c>
      <c r="B435" s="44">
        <v>64702</v>
      </c>
      <c r="C435" s="44" t="s">
        <v>1970</v>
      </c>
      <c r="D435" s="44" t="s">
        <v>1686</v>
      </c>
      <c r="E435" s="44" t="s">
        <v>1775</v>
      </c>
      <c r="F435" s="44" t="s">
        <v>1967</v>
      </c>
      <c r="G435" s="44" t="s">
        <v>1968</v>
      </c>
      <c r="H435" s="44" t="s">
        <v>1688</v>
      </c>
      <c r="I435" s="44" t="s">
        <v>1715</v>
      </c>
      <c r="J435" s="44" t="s">
        <v>1689</v>
      </c>
      <c r="K435" s="44" t="s">
        <v>1778</v>
      </c>
      <c r="L435" s="44" t="s">
        <v>660</v>
      </c>
      <c r="M435" s="44" t="s">
        <v>1690</v>
      </c>
      <c r="N435" s="44" t="s">
        <v>1779</v>
      </c>
      <c r="O435" s="28" t="s">
        <v>1182</v>
      </c>
      <c r="P435" s="28">
        <v>46003</v>
      </c>
    </row>
    <row r="436" spans="1:16" ht="26" x14ac:dyDescent="0.35">
      <c r="A436" s="38">
        <f t="shared" si="6"/>
        <v>46005</v>
      </c>
      <c r="B436" s="44">
        <v>64703</v>
      </c>
      <c r="C436" s="44" t="s">
        <v>1971</v>
      </c>
      <c r="D436" s="44" t="s">
        <v>1686</v>
      </c>
      <c r="E436" s="44" t="s">
        <v>1775</v>
      </c>
      <c r="F436" s="44" t="s">
        <v>1967</v>
      </c>
      <c r="G436" s="44" t="s">
        <v>1968</v>
      </c>
      <c r="H436" s="44" t="s">
        <v>1688</v>
      </c>
      <c r="I436" s="44" t="s">
        <v>1715</v>
      </c>
      <c r="J436" s="44" t="s">
        <v>1689</v>
      </c>
      <c r="K436" s="44" t="s">
        <v>1778</v>
      </c>
      <c r="L436" s="44" t="s">
        <v>660</v>
      </c>
      <c r="M436" s="44" t="s">
        <v>1690</v>
      </c>
      <c r="N436" s="44" t="s">
        <v>1779</v>
      </c>
      <c r="O436" s="28" t="s">
        <v>1182</v>
      </c>
      <c r="P436" s="28">
        <v>46005</v>
      </c>
    </row>
    <row r="437" spans="1:16" ht="26" x14ac:dyDescent="0.35">
      <c r="A437" s="38">
        <f t="shared" si="6"/>
        <v>46006</v>
      </c>
      <c r="B437" s="44">
        <v>64704</v>
      </c>
      <c r="C437" s="44" t="s">
        <v>1972</v>
      </c>
      <c r="D437" s="44" t="s">
        <v>1686</v>
      </c>
      <c r="E437" s="44" t="s">
        <v>1775</v>
      </c>
      <c r="F437" s="44" t="s">
        <v>1967</v>
      </c>
      <c r="G437" s="44" t="s">
        <v>1968</v>
      </c>
      <c r="H437" s="44" t="s">
        <v>1688</v>
      </c>
      <c r="I437" s="44" t="s">
        <v>1715</v>
      </c>
      <c r="J437" s="44" t="s">
        <v>1689</v>
      </c>
      <c r="K437" s="44" t="s">
        <v>1778</v>
      </c>
      <c r="L437" s="44" t="s">
        <v>660</v>
      </c>
      <c r="M437" s="44" t="s">
        <v>1690</v>
      </c>
      <c r="N437" s="44" t="s">
        <v>1779</v>
      </c>
      <c r="O437" s="28" t="s">
        <v>1182</v>
      </c>
      <c r="P437" s="28">
        <v>46006</v>
      </c>
    </row>
    <row r="438" spans="1:16" ht="26" x14ac:dyDescent="0.35">
      <c r="A438" s="38">
        <f t="shared" si="6"/>
        <v>46007</v>
      </c>
      <c r="B438" s="44">
        <v>64705</v>
      </c>
      <c r="C438" s="44" t="s">
        <v>1973</v>
      </c>
      <c r="D438" s="44" t="s">
        <v>1686</v>
      </c>
      <c r="E438" s="44" t="s">
        <v>1775</v>
      </c>
      <c r="F438" s="44" t="s">
        <v>1967</v>
      </c>
      <c r="G438" s="44" t="s">
        <v>1968</v>
      </c>
      <c r="H438" s="44" t="s">
        <v>1688</v>
      </c>
      <c r="I438" s="44" t="s">
        <v>1715</v>
      </c>
      <c r="J438" s="44" t="s">
        <v>1689</v>
      </c>
      <c r="K438" s="44" t="s">
        <v>1778</v>
      </c>
      <c r="L438" s="44" t="s">
        <v>660</v>
      </c>
      <c r="M438" s="44" t="s">
        <v>1690</v>
      </c>
      <c r="N438" s="44" t="s">
        <v>1779</v>
      </c>
      <c r="O438" s="28" t="s">
        <v>1182</v>
      </c>
      <c r="P438" s="28">
        <v>46007</v>
      </c>
    </row>
    <row r="439" spans="1:16" ht="26" x14ac:dyDescent="0.35">
      <c r="A439" s="38">
        <f t="shared" si="6"/>
        <v>44029</v>
      </c>
      <c r="B439" s="44">
        <v>64706</v>
      </c>
      <c r="C439" s="44" t="s">
        <v>1974</v>
      </c>
      <c r="D439" s="44" t="s">
        <v>1686</v>
      </c>
      <c r="E439" s="44" t="s">
        <v>1775</v>
      </c>
      <c r="F439" s="44" t="s">
        <v>1967</v>
      </c>
      <c r="G439" s="44" t="s">
        <v>1968</v>
      </c>
      <c r="H439" s="44" t="s">
        <v>1688</v>
      </c>
      <c r="I439" s="44" t="s">
        <v>1715</v>
      </c>
      <c r="J439" s="44" t="s">
        <v>1689</v>
      </c>
      <c r="K439" s="44" t="s">
        <v>1778</v>
      </c>
      <c r="L439" s="44" t="s">
        <v>660</v>
      </c>
      <c r="M439" s="44" t="s">
        <v>1690</v>
      </c>
      <c r="N439" s="44" t="s">
        <v>1779</v>
      </c>
      <c r="O439" s="28" t="s">
        <v>1182</v>
      </c>
      <c r="P439" s="28">
        <v>44029</v>
      </c>
    </row>
    <row r="440" spans="1:16" x14ac:dyDescent="0.35">
      <c r="A440" s="38">
        <f t="shared" si="6"/>
        <v>50000</v>
      </c>
      <c r="B440" s="44">
        <v>65000</v>
      </c>
      <c r="C440" s="44" t="s">
        <v>1975</v>
      </c>
      <c r="D440" s="44" t="s">
        <v>1976</v>
      </c>
      <c r="E440" s="44" t="s">
        <v>1977</v>
      </c>
      <c r="F440" s="44" t="s">
        <v>1978</v>
      </c>
      <c r="G440" s="44" t="s">
        <v>1979</v>
      </c>
      <c r="H440" s="44" t="s">
        <v>1688</v>
      </c>
      <c r="I440" s="44" t="s">
        <v>1715</v>
      </c>
      <c r="J440" s="44" t="s">
        <v>1792</v>
      </c>
      <c r="K440" s="44" t="s">
        <v>1793</v>
      </c>
      <c r="L440" s="44" t="s">
        <v>660</v>
      </c>
      <c r="M440" s="44" t="s">
        <v>1980</v>
      </c>
      <c r="N440" s="44" t="s">
        <v>1981</v>
      </c>
      <c r="O440" s="28" t="s">
        <v>1182</v>
      </c>
      <c r="P440" s="28">
        <v>50000</v>
      </c>
    </row>
    <row r="441" spans="1:16" ht="26" x14ac:dyDescent="0.35">
      <c r="A441" s="38">
        <v>50010</v>
      </c>
      <c r="B441" s="44">
        <v>65001</v>
      </c>
      <c r="C441" s="44" t="s">
        <v>1982</v>
      </c>
      <c r="D441" s="44" t="s">
        <v>1976</v>
      </c>
      <c r="E441" s="44" t="s">
        <v>1977</v>
      </c>
      <c r="F441" s="44" t="s">
        <v>1983</v>
      </c>
      <c r="G441" s="44" t="s">
        <v>1984</v>
      </c>
      <c r="H441" s="44" t="s">
        <v>1688</v>
      </c>
      <c r="I441" s="44" t="s">
        <v>1715</v>
      </c>
      <c r="J441" s="44" t="s">
        <v>1792</v>
      </c>
      <c r="K441" s="44" t="s">
        <v>1793</v>
      </c>
      <c r="L441" s="44" t="s">
        <v>660</v>
      </c>
      <c r="M441" s="44" t="s">
        <v>1980</v>
      </c>
      <c r="N441" s="44" t="s">
        <v>1981</v>
      </c>
      <c r="O441" s="28" t="s">
        <v>1182</v>
      </c>
      <c r="P441" s="28">
        <v>51000</v>
      </c>
    </row>
    <row r="442" spans="1:16" x14ac:dyDescent="0.35">
      <c r="A442" s="38">
        <v>51038</v>
      </c>
      <c r="B442" s="44">
        <v>65002</v>
      </c>
      <c r="C442" s="44" t="s">
        <v>1985</v>
      </c>
      <c r="D442" s="44" t="s">
        <v>1976</v>
      </c>
      <c r="E442" s="44" t="s">
        <v>1977</v>
      </c>
      <c r="F442" s="44" t="s">
        <v>1986</v>
      </c>
      <c r="G442" s="44" t="s">
        <v>1987</v>
      </c>
      <c r="H442" s="44" t="s">
        <v>1688</v>
      </c>
      <c r="I442" s="44" t="s">
        <v>1715</v>
      </c>
      <c r="J442" s="44" t="s">
        <v>1792</v>
      </c>
      <c r="K442" s="44" t="s">
        <v>1793</v>
      </c>
      <c r="L442" s="44" t="s">
        <v>660</v>
      </c>
      <c r="M442" s="44" t="s">
        <v>1980</v>
      </c>
      <c r="N442" s="44" t="s">
        <v>1981</v>
      </c>
      <c r="O442" s="28" t="s">
        <v>1182</v>
      </c>
      <c r="P442" s="28">
        <v>52000</v>
      </c>
    </row>
    <row r="443" spans="1:16" ht="26" x14ac:dyDescent="0.35">
      <c r="A443" s="38">
        <f t="shared" si="6"/>
        <v>53000</v>
      </c>
      <c r="B443" s="44">
        <v>65003</v>
      </c>
      <c r="C443" s="44" t="s">
        <v>1988</v>
      </c>
      <c r="D443" s="44" t="s">
        <v>1976</v>
      </c>
      <c r="E443" s="44" t="s">
        <v>1977</v>
      </c>
      <c r="F443" s="44" t="s">
        <v>1989</v>
      </c>
      <c r="G443" s="44" t="s">
        <v>1990</v>
      </c>
      <c r="H443" s="44" t="s">
        <v>1688</v>
      </c>
      <c r="I443" s="44" t="s">
        <v>1715</v>
      </c>
      <c r="J443" s="44" t="s">
        <v>1792</v>
      </c>
      <c r="K443" s="44" t="s">
        <v>1793</v>
      </c>
      <c r="L443" s="44" t="s">
        <v>660</v>
      </c>
      <c r="M443" s="44" t="s">
        <v>1980</v>
      </c>
      <c r="N443" s="44" t="s">
        <v>1981</v>
      </c>
      <c r="O443" s="28" t="s">
        <v>1182</v>
      </c>
      <c r="P443" s="28">
        <v>53000</v>
      </c>
    </row>
    <row r="444" spans="1:16" ht="26" x14ac:dyDescent="0.35">
      <c r="A444" s="38">
        <f t="shared" si="6"/>
        <v>60000</v>
      </c>
      <c r="B444" s="44">
        <v>66000</v>
      </c>
      <c r="C444" s="44" t="s">
        <v>1991</v>
      </c>
      <c r="D444" s="44" t="s">
        <v>1992</v>
      </c>
      <c r="E444" s="44" t="s">
        <v>1993</v>
      </c>
      <c r="F444" s="44" t="s">
        <v>1994</v>
      </c>
      <c r="G444" s="44" t="s">
        <v>1995</v>
      </c>
      <c r="H444" s="44" t="s">
        <v>1688</v>
      </c>
      <c r="I444" s="44" t="s">
        <v>1715</v>
      </c>
      <c r="J444" s="44" t="s">
        <v>1792</v>
      </c>
      <c r="K444" s="44" t="s">
        <v>1793</v>
      </c>
      <c r="L444" s="44" t="s">
        <v>660</v>
      </c>
      <c r="M444" s="44" t="s">
        <v>1996</v>
      </c>
      <c r="N444" s="44" t="s">
        <v>1997</v>
      </c>
      <c r="O444" s="28" t="s">
        <v>1182</v>
      </c>
      <c r="P444" s="28">
        <v>60000</v>
      </c>
    </row>
    <row r="445" spans="1:16" ht="26" x14ac:dyDescent="0.35">
      <c r="A445" s="38">
        <f t="shared" si="6"/>
        <v>60001</v>
      </c>
      <c r="B445" s="44">
        <v>66001</v>
      </c>
      <c r="C445" s="44" t="s">
        <v>1998</v>
      </c>
      <c r="D445" s="44" t="s">
        <v>1992</v>
      </c>
      <c r="E445" s="44" t="s">
        <v>1993</v>
      </c>
      <c r="F445" s="44" t="s">
        <v>1994</v>
      </c>
      <c r="G445" s="44" t="s">
        <v>1995</v>
      </c>
      <c r="H445" s="44" t="s">
        <v>1688</v>
      </c>
      <c r="I445" s="44" t="s">
        <v>1715</v>
      </c>
      <c r="J445" s="44" t="s">
        <v>1792</v>
      </c>
      <c r="K445" s="44" t="s">
        <v>1793</v>
      </c>
      <c r="L445" s="44" t="s">
        <v>660</v>
      </c>
      <c r="M445" s="44" t="s">
        <v>1996</v>
      </c>
      <c r="N445" s="44" t="s">
        <v>1997</v>
      </c>
      <c r="O445" s="28" t="s">
        <v>1182</v>
      </c>
      <c r="P445" s="28">
        <v>60001</v>
      </c>
    </row>
    <row r="446" spans="1:16" ht="26" x14ac:dyDescent="0.35">
      <c r="A446" s="38">
        <f t="shared" si="6"/>
        <v>60002</v>
      </c>
      <c r="B446" s="44">
        <v>66002</v>
      </c>
      <c r="C446" s="44" t="s">
        <v>1999</v>
      </c>
      <c r="D446" s="44" t="s">
        <v>1992</v>
      </c>
      <c r="E446" s="44" t="s">
        <v>1993</v>
      </c>
      <c r="F446" s="44" t="s">
        <v>1994</v>
      </c>
      <c r="G446" s="44" t="s">
        <v>1995</v>
      </c>
      <c r="H446" s="44" t="s">
        <v>1688</v>
      </c>
      <c r="I446" s="44" t="s">
        <v>1715</v>
      </c>
      <c r="J446" s="44" t="s">
        <v>1792</v>
      </c>
      <c r="K446" s="44" t="s">
        <v>1793</v>
      </c>
      <c r="L446" s="44" t="s">
        <v>660</v>
      </c>
      <c r="M446" s="44" t="s">
        <v>1996</v>
      </c>
      <c r="N446" s="44" t="s">
        <v>1997</v>
      </c>
      <c r="O446" s="28" t="s">
        <v>1182</v>
      </c>
      <c r="P446" s="28">
        <v>60002</v>
      </c>
    </row>
    <row r="447" spans="1:16" ht="26" x14ac:dyDescent="0.35">
      <c r="A447" s="38">
        <f t="shared" si="6"/>
        <v>60004</v>
      </c>
      <c r="B447" s="44">
        <v>66003</v>
      </c>
      <c r="C447" s="44" t="s">
        <v>2000</v>
      </c>
      <c r="D447" s="44" t="s">
        <v>1992</v>
      </c>
      <c r="E447" s="44" t="s">
        <v>1993</v>
      </c>
      <c r="F447" s="44" t="s">
        <v>1994</v>
      </c>
      <c r="G447" s="44" t="s">
        <v>1995</v>
      </c>
      <c r="H447" s="44" t="s">
        <v>1688</v>
      </c>
      <c r="I447" s="44" t="s">
        <v>1715</v>
      </c>
      <c r="J447" s="44" t="s">
        <v>1792</v>
      </c>
      <c r="K447" s="44" t="s">
        <v>1793</v>
      </c>
      <c r="L447" s="44" t="s">
        <v>660</v>
      </c>
      <c r="M447" s="44" t="s">
        <v>1996</v>
      </c>
      <c r="N447" s="44" t="s">
        <v>1997</v>
      </c>
      <c r="O447" s="28" t="s">
        <v>1182</v>
      </c>
      <c r="P447" s="28">
        <v>60004</v>
      </c>
    </row>
    <row r="448" spans="1:16" ht="26" x14ac:dyDescent="0.35">
      <c r="A448" s="38" t="str">
        <f t="shared" si="6"/>
        <v>A8001</v>
      </c>
      <c r="B448" s="44">
        <v>67001</v>
      </c>
      <c r="C448" s="44" t="s">
        <v>2001</v>
      </c>
      <c r="D448" s="44" t="s">
        <v>2002</v>
      </c>
      <c r="E448" s="44" t="s">
        <v>2003</v>
      </c>
      <c r="F448" s="44" t="s">
        <v>2002</v>
      </c>
      <c r="G448" s="44" t="s">
        <v>2003</v>
      </c>
      <c r="H448" s="44" t="s">
        <v>2002</v>
      </c>
      <c r="I448" s="44" t="s">
        <v>2004</v>
      </c>
      <c r="J448" s="44" t="s">
        <v>2002</v>
      </c>
      <c r="K448" s="44" t="e">
        <v>#N/A</v>
      </c>
      <c r="L448" s="44" t="s">
        <v>660</v>
      </c>
      <c r="M448" s="44" t="s">
        <v>660</v>
      </c>
      <c r="N448" s="44" t="s">
        <v>660</v>
      </c>
      <c r="O448" s="28" t="s">
        <v>1182</v>
      </c>
      <c r="P448" s="28" t="s">
        <v>2005</v>
      </c>
    </row>
    <row r="449" spans="1:16" ht="26" x14ac:dyDescent="0.35">
      <c r="A449" s="38" t="str">
        <f t="shared" si="6"/>
        <v>A8002</v>
      </c>
      <c r="B449" s="44">
        <v>67002</v>
      </c>
      <c r="C449" s="44" t="s">
        <v>2006</v>
      </c>
      <c r="D449" s="44" t="s">
        <v>2002</v>
      </c>
      <c r="E449" s="44" t="s">
        <v>2003</v>
      </c>
      <c r="F449" s="44" t="s">
        <v>2002</v>
      </c>
      <c r="G449" s="44" t="s">
        <v>2003</v>
      </c>
      <c r="H449" s="44" t="s">
        <v>2002</v>
      </c>
      <c r="I449" s="44" t="s">
        <v>2004</v>
      </c>
      <c r="J449" s="44" t="s">
        <v>2002</v>
      </c>
      <c r="K449" s="44" t="e">
        <v>#N/A</v>
      </c>
      <c r="L449" s="44" t="s">
        <v>660</v>
      </c>
      <c r="M449" s="44" t="s">
        <v>660</v>
      </c>
      <c r="N449" s="44" t="s">
        <v>660</v>
      </c>
      <c r="O449" s="28" t="s">
        <v>1182</v>
      </c>
      <c r="P449" s="28" t="s">
        <v>2007</v>
      </c>
    </row>
    <row r="450" spans="1:16" ht="26" x14ac:dyDescent="0.35">
      <c r="A450" s="38" t="str">
        <f t="shared" si="6"/>
        <v>A8003</v>
      </c>
      <c r="B450" s="44">
        <v>67003</v>
      </c>
      <c r="C450" s="44" t="s">
        <v>2008</v>
      </c>
      <c r="D450" s="44" t="s">
        <v>2002</v>
      </c>
      <c r="E450" s="44" t="s">
        <v>2003</v>
      </c>
      <c r="F450" s="44" t="s">
        <v>2002</v>
      </c>
      <c r="G450" s="44" t="s">
        <v>2003</v>
      </c>
      <c r="H450" s="44" t="s">
        <v>2002</v>
      </c>
      <c r="I450" s="44" t="s">
        <v>2004</v>
      </c>
      <c r="J450" s="44" t="s">
        <v>2002</v>
      </c>
      <c r="K450" s="44" t="e">
        <v>#N/A</v>
      </c>
      <c r="L450" s="44" t="s">
        <v>660</v>
      </c>
      <c r="M450" s="44" t="s">
        <v>660</v>
      </c>
      <c r="N450" s="44" t="s">
        <v>660</v>
      </c>
      <c r="O450" s="28" t="s">
        <v>1182</v>
      </c>
      <c r="P450" s="28" t="s">
        <v>2009</v>
      </c>
    </row>
    <row r="451" spans="1:16" ht="26" x14ac:dyDescent="0.35">
      <c r="A451" s="38" t="str">
        <f t="shared" si="6"/>
        <v>A8009</v>
      </c>
      <c r="B451" s="44">
        <v>67004</v>
      </c>
      <c r="C451" s="44" t="s">
        <v>2010</v>
      </c>
      <c r="D451" s="44" t="s">
        <v>2002</v>
      </c>
      <c r="E451" s="44" t="s">
        <v>2003</v>
      </c>
      <c r="F451" s="44" t="s">
        <v>2002</v>
      </c>
      <c r="G451" s="44" t="s">
        <v>2003</v>
      </c>
      <c r="H451" s="44" t="s">
        <v>2002</v>
      </c>
      <c r="I451" s="44" t="s">
        <v>2004</v>
      </c>
      <c r="J451" s="44" t="s">
        <v>2002</v>
      </c>
      <c r="K451" s="44" t="e">
        <v>#N/A</v>
      </c>
      <c r="L451" s="44" t="s">
        <v>660</v>
      </c>
      <c r="M451" s="44" t="s">
        <v>660</v>
      </c>
      <c r="N451" s="44" t="s">
        <v>660</v>
      </c>
      <c r="O451" s="28" t="s">
        <v>1182</v>
      </c>
      <c r="P451" s="28" t="s">
        <v>2011</v>
      </c>
    </row>
    <row r="452" spans="1:16" ht="26" x14ac:dyDescent="0.35">
      <c r="A452" s="38" t="str">
        <f t="shared" si="6"/>
        <v>A8011</v>
      </c>
      <c r="B452" s="44">
        <v>67005</v>
      </c>
      <c r="C452" s="44" t="s">
        <v>2012</v>
      </c>
      <c r="D452" s="44" t="s">
        <v>2002</v>
      </c>
      <c r="E452" s="44" t="s">
        <v>2003</v>
      </c>
      <c r="F452" s="44" t="s">
        <v>2002</v>
      </c>
      <c r="G452" s="44" t="s">
        <v>2003</v>
      </c>
      <c r="H452" s="44" t="s">
        <v>2002</v>
      </c>
      <c r="I452" s="44" t="s">
        <v>2004</v>
      </c>
      <c r="J452" s="44" t="s">
        <v>2002</v>
      </c>
      <c r="K452" s="44" t="e">
        <v>#N/A</v>
      </c>
      <c r="L452" s="44" t="s">
        <v>660</v>
      </c>
      <c r="M452" s="44" t="s">
        <v>660</v>
      </c>
      <c r="N452" s="44" t="s">
        <v>660</v>
      </c>
      <c r="O452" s="28" t="s">
        <v>1182</v>
      </c>
      <c r="P452" s="28" t="s">
        <v>2013</v>
      </c>
    </row>
    <row r="453" spans="1:16" ht="26" x14ac:dyDescent="0.35">
      <c r="A453" s="38" t="str">
        <f t="shared" ref="A453:A498" si="7">IF(P453=0,"NA",P453)</f>
        <v>A8012</v>
      </c>
      <c r="B453" s="44">
        <v>67006</v>
      </c>
      <c r="C453" s="44" t="s">
        <v>2014</v>
      </c>
      <c r="D453" s="44" t="s">
        <v>2002</v>
      </c>
      <c r="E453" s="44" t="s">
        <v>2003</v>
      </c>
      <c r="F453" s="44" t="s">
        <v>2002</v>
      </c>
      <c r="G453" s="44" t="s">
        <v>2003</v>
      </c>
      <c r="H453" s="44" t="s">
        <v>2002</v>
      </c>
      <c r="I453" s="44" t="s">
        <v>2004</v>
      </c>
      <c r="J453" s="44" t="s">
        <v>2002</v>
      </c>
      <c r="K453" s="44" t="e">
        <v>#N/A</v>
      </c>
      <c r="L453" s="44" t="s">
        <v>660</v>
      </c>
      <c r="M453" s="44" t="s">
        <v>660</v>
      </c>
      <c r="N453" s="44" t="s">
        <v>660</v>
      </c>
      <c r="O453" s="28" t="s">
        <v>1182</v>
      </c>
      <c r="P453" s="28" t="s">
        <v>2015</v>
      </c>
    </row>
    <row r="454" spans="1:16" ht="26" x14ac:dyDescent="0.35">
      <c r="A454" s="38" t="str">
        <f t="shared" si="7"/>
        <v>A8013</v>
      </c>
      <c r="B454" s="44">
        <v>67007</v>
      </c>
      <c r="C454" s="44" t="s">
        <v>2016</v>
      </c>
      <c r="D454" s="44" t="s">
        <v>2002</v>
      </c>
      <c r="E454" s="44" t="s">
        <v>2003</v>
      </c>
      <c r="F454" s="44" t="s">
        <v>2002</v>
      </c>
      <c r="G454" s="44" t="s">
        <v>2003</v>
      </c>
      <c r="H454" s="44" t="s">
        <v>2002</v>
      </c>
      <c r="I454" s="44" t="s">
        <v>2004</v>
      </c>
      <c r="J454" s="44" t="s">
        <v>2002</v>
      </c>
      <c r="K454" s="44" t="e">
        <v>#N/A</v>
      </c>
      <c r="L454" s="44" t="s">
        <v>660</v>
      </c>
      <c r="M454" s="44" t="s">
        <v>660</v>
      </c>
      <c r="N454" s="44" t="s">
        <v>660</v>
      </c>
      <c r="O454" s="28" t="s">
        <v>1182</v>
      </c>
      <c r="P454" s="28" t="s">
        <v>2017</v>
      </c>
    </row>
    <row r="455" spans="1:16" ht="26" x14ac:dyDescent="0.35">
      <c r="A455" s="38" t="str">
        <f t="shared" si="7"/>
        <v>A8014</v>
      </c>
      <c r="B455" s="44">
        <v>67008</v>
      </c>
      <c r="C455" s="44" t="s">
        <v>2018</v>
      </c>
      <c r="D455" s="44" t="s">
        <v>2002</v>
      </c>
      <c r="E455" s="44" t="s">
        <v>2003</v>
      </c>
      <c r="F455" s="44" t="s">
        <v>2002</v>
      </c>
      <c r="G455" s="44" t="s">
        <v>2003</v>
      </c>
      <c r="H455" s="44" t="s">
        <v>2002</v>
      </c>
      <c r="I455" s="44" t="s">
        <v>2004</v>
      </c>
      <c r="J455" s="44" t="s">
        <v>2002</v>
      </c>
      <c r="K455" s="44" t="e">
        <v>#N/A</v>
      </c>
      <c r="L455" s="44" t="s">
        <v>660</v>
      </c>
      <c r="M455" s="44" t="s">
        <v>660</v>
      </c>
      <c r="N455" s="44" t="s">
        <v>660</v>
      </c>
      <c r="O455" s="28" t="s">
        <v>1182</v>
      </c>
      <c r="P455" s="28" t="s">
        <v>2019</v>
      </c>
    </row>
    <row r="456" spans="1:16" ht="26" x14ac:dyDescent="0.35">
      <c r="A456" s="38" t="str">
        <f t="shared" si="7"/>
        <v>A8015</v>
      </c>
      <c r="B456" s="44">
        <v>67009</v>
      </c>
      <c r="C456" s="44" t="s">
        <v>2020</v>
      </c>
      <c r="D456" s="44" t="s">
        <v>2002</v>
      </c>
      <c r="E456" s="44" t="s">
        <v>2003</v>
      </c>
      <c r="F456" s="44" t="s">
        <v>2002</v>
      </c>
      <c r="G456" s="44" t="s">
        <v>2003</v>
      </c>
      <c r="H456" s="44" t="s">
        <v>2002</v>
      </c>
      <c r="I456" s="44" t="s">
        <v>2004</v>
      </c>
      <c r="J456" s="44" t="s">
        <v>2002</v>
      </c>
      <c r="K456" s="44" t="e">
        <v>#N/A</v>
      </c>
      <c r="L456" s="44" t="s">
        <v>660</v>
      </c>
      <c r="M456" s="44" t="s">
        <v>660</v>
      </c>
      <c r="N456" s="44" t="s">
        <v>660</v>
      </c>
      <c r="O456" s="28" t="s">
        <v>1182</v>
      </c>
      <c r="P456" s="28" t="s">
        <v>2021</v>
      </c>
    </row>
    <row r="457" spans="1:16" ht="26" x14ac:dyDescent="0.35">
      <c r="A457" s="38" t="str">
        <f t="shared" si="7"/>
        <v>A8016</v>
      </c>
      <c r="B457" s="44">
        <v>67010</v>
      </c>
      <c r="C457" s="44" t="s">
        <v>2022</v>
      </c>
      <c r="D457" s="44" t="s">
        <v>2002</v>
      </c>
      <c r="E457" s="44" t="s">
        <v>2003</v>
      </c>
      <c r="F457" s="44" t="s">
        <v>2002</v>
      </c>
      <c r="G457" s="44" t="s">
        <v>2003</v>
      </c>
      <c r="H457" s="44" t="s">
        <v>2002</v>
      </c>
      <c r="I457" s="44" t="s">
        <v>2004</v>
      </c>
      <c r="J457" s="44" t="s">
        <v>2002</v>
      </c>
      <c r="K457" s="44" t="e">
        <v>#N/A</v>
      </c>
      <c r="L457" s="44" t="s">
        <v>660</v>
      </c>
      <c r="M457" s="44" t="s">
        <v>660</v>
      </c>
      <c r="N457" s="44" t="s">
        <v>660</v>
      </c>
      <c r="O457" s="28" t="s">
        <v>1182</v>
      </c>
      <c r="P457" s="28" t="s">
        <v>2023</v>
      </c>
    </row>
    <row r="458" spans="1:16" ht="26" x14ac:dyDescent="0.35">
      <c r="A458" s="38" t="str">
        <f t="shared" si="7"/>
        <v>A8017</v>
      </c>
      <c r="B458" s="44">
        <v>67011</v>
      </c>
      <c r="C458" s="44" t="s">
        <v>2024</v>
      </c>
      <c r="D458" s="44" t="s">
        <v>2002</v>
      </c>
      <c r="E458" s="44" t="s">
        <v>2003</v>
      </c>
      <c r="F458" s="44" t="s">
        <v>2002</v>
      </c>
      <c r="G458" s="44" t="s">
        <v>2003</v>
      </c>
      <c r="H458" s="44" t="s">
        <v>2002</v>
      </c>
      <c r="I458" s="44" t="s">
        <v>2004</v>
      </c>
      <c r="J458" s="44" t="s">
        <v>2002</v>
      </c>
      <c r="K458" s="44" t="e">
        <v>#N/A</v>
      </c>
      <c r="L458" s="44" t="s">
        <v>660</v>
      </c>
      <c r="M458" s="44" t="s">
        <v>660</v>
      </c>
      <c r="N458" s="44" t="s">
        <v>660</v>
      </c>
      <c r="O458" s="28" t="s">
        <v>1182</v>
      </c>
      <c r="P458" s="28" t="s">
        <v>2025</v>
      </c>
    </row>
    <row r="459" spans="1:16" ht="26" x14ac:dyDescent="0.35">
      <c r="A459" s="38" t="str">
        <f t="shared" si="7"/>
        <v>A8018</v>
      </c>
      <c r="B459" s="44">
        <v>67012</v>
      </c>
      <c r="C459" s="44" t="s">
        <v>2026</v>
      </c>
      <c r="D459" s="44" t="s">
        <v>2002</v>
      </c>
      <c r="E459" s="44" t="s">
        <v>2003</v>
      </c>
      <c r="F459" s="44" t="s">
        <v>2002</v>
      </c>
      <c r="G459" s="44" t="s">
        <v>2003</v>
      </c>
      <c r="H459" s="44" t="s">
        <v>2002</v>
      </c>
      <c r="I459" s="44" t="s">
        <v>2004</v>
      </c>
      <c r="J459" s="44" t="s">
        <v>2002</v>
      </c>
      <c r="K459" s="44" t="e">
        <v>#N/A</v>
      </c>
      <c r="L459" s="44" t="s">
        <v>660</v>
      </c>
      <c r="M459" s="44" t="s">
        <v>660</v>
      </c>
      <c r="N459" s="44" t="s">
        <v>660</v>
      </c>
      <c r="O459" s="28" t="s">
        <v>1182</v>
      </c>
      <c r="P459" s="28" t="s">
        <v>2027</v>
      </c>
    </row>
    <row r="460" spans="1:16" ht="26" x14ac:dyDescent="0.35">
      <c r="A460" s="38" t="str">
        <f t="shared" si="7"/>
        <v>A8019</v>
      </c>
      <c r="B460" s="44">
        <v>67013</v>
      </c>
      <c r="C460" s="44" t="s">
        <v>2028</v>
      </c>
      <c r="D460" s="44" t="s">
        <v>2002</v>
      </c>
      <c r="E460" s="44" t="s">
        <v>2003</v>
      </c>
      <c r="F460" s="44" t="s">
        <v>2002</v>
      </c>
      <c r="G460" s="44" t="s">
        <v>2003</v>
      </c>
      <c r="H460" s="44" t="s">
        <v>2002</v>
      </c>
      <c r="I460" s="44" t="s">
        <v>2004</v>
      </c>
      <c r="J460" s="44" t="s">
        <v>2002</v>
      </c>
      <c r="K460" s="44" t="e">
        <v>#N/A</v>
      </c>
      <c r="L460" s="44" t="s">
        <v>660</v>
      </c>
      <c r="M460" s="44" t="s">
        <v>660</v>
      </c>
      <c r="N460" s="44" t="s">
        <v>660</v>
      </c>
      <c r="O460" s="28" t="s">
        <v>1182</v>
      </c>
      <c r="P460" s="28" t="s">
        <v>2029</v>
      </c>
    </row>
    <row r="461" spans="1:16" ht="26" x14ac:dyDescent="0.35">
      <c r="A461" s="38">
        <f t="shared" si="7"/>
        <v>70308</v>
      </c>
      <c r="B461" s="44">
        <v>68006</v>
      </c>
      <c r="C461" s="44" t="s">
        <v>2030</v>
      </c>
      <c r="D461" s="44" t="s">
        <v>2031</v>
      </c>
      <c r="E461" s="44" t="s">
        <v>2032</v>
      </c>
      <c r="F461" s="44" t="s">
        <v>2031</v>
      </c>
      <c r="G461" s="44" t="s">
        <v>2033</v>
      </c>
      <c r="H461" s="44" t="s">
        <v>1699</v>
      </c>
      <c r="I461" s="44" t="s">
        <v>1700</v>
      </c>
      <c r="J461" s="44" t="s">
        <v>1701</v>
      </c>
      <c r="K461" s="44" t="s">
        <v>1702</v>
      </c>
      <c r="L461" s="44" t="s">
        <v>660</v>
      </c>
      <c r="M461" s="44" t="s">
        <v>2034</v>
      </c>
      <c r="N461" s="44" t="s">
        <v>2035</v>
      </c>
      <c r="O461" s="28" t="s">
        <v>1182</v>
      </c>
      <c r="P461" s="28">
        <v>70308</v>
      </c>
    </row>
    <row r="462" spans="1:16" ht="26" x14ac:dyDescent="0.35">
      <c r="A462" s="38">
        <f t="shared" si="7"/>
        <v>70306</v>
      </c>
      <c r="B462" s="44">
        <v>68009</v>
      </c>
      <c r="C462" s="44" t="s">
        <v>2036</v>
      </c>
      <c r="D462" s="44" t="s">
        <v>2031</v>
      </c>
      <c r="E462" s="44" t="s">
        <v>2032</v>
      </c>
      <c r="F462" s="44" t="s">
        <v>2031</v>
      </c>
      <c r="G462" s="44" t="s">
        <v>2033</v>
      </c>
      <c r="H462" s="44" t="s">
        <v>1699</v>
      </c>
      <c r="I462" s="44" t="s">
        <v>1700</v>
      </c>
      <c r="J462" s="44" t="s">
        <v>1701</v>
      </c>
      <c r="K462" s="44" t="s">
        <v>1702</v>
      </c>
      <c r="L462" s="44" t="s">
        <v>660</v>
      </c>
      <c r="M462" s="44" t="s">
        <v>2034</v>
      </c>
      <c r="N462" s="44" t="s">
        <v>2035</v>
      </c>
      <c r="O462" s="28" t="s">
        <v>1182</v>
      </c>
      <c r="P462" s="28">
        <v>70306</v>
      </c>
    </row>
    <row r="463" spans="1:16" ht="26" x14ac:dyDescent="0.35">
      <c r="A463" s="38">
        <f t="shared" si="7"/>
        <v>70310</v>
      </c>
      <c r="B463" s="44">
        <v>68010</v>
      </c>
      <c r="C463" s="44" t="s">
        <v>2037</v>
      </c>
      <c r="D463" s="44" t="s">
        <v>2031</v>
      </c>
      <c r="E463" s="44" t="s">
        <v>2032</v>
      </c>
      <c r="F463" s="44" t="s">
        <v>2031</v>
      </c>
      <c r="G463" s="44" t="s">
        <v>2033</v>
      </c>
      <c r="H463" s="44" t="s">
        <v>1699</v>
      </c>
      <c r="I463" s="44" t="s">
        <v>1700</v>
      </c>
      <c r="J463" s="44" t="s">
        <v>1701</v>
      </c>
      <c r="K463" s="44" t="s">
        <v>1702</v>
      </c>
      <c r="L463" s="44" t="s">
        <v>660</v>
      </c>
      <c r="M463" s="44" t="s">
        <v>2034</v>
      </c>
      <c r="N463" s="44" t="s">
        <v>2035</v>
      </c>
      <c r="O463" s="28" t="s">
        <v>1182</v>
      </c>
      <c r="P463" s="28">
        <v>70310</v>
      </c>
    </row>
    <row r="464" spans="1:16" ht="26" x14ac:dyDescent="0.35">
      <c r="A464" s="38">
        <f t="shared" si="7"/>
        <v>70301</v>
      </c>
      <c r="B464" s="44">
        <v>68011</v>
      </c>
      <c r="C464" s="44" t="s">
        <v>2038</v>
      </c>
      <c r="D464" s="44" t="s">
        <v>2031</v>
      </c>
      <c r="E464" s="44" t="s">
        <v>2032</v>
      </c>
      <c r="F464" s="44" t="s">
        <v>2031</v>
      </c>
      <c r="G464" s="44" t="s">
        <v>2033</v>
      </c>
      <c r="H464" s="44" t="s">
        <v>1699</v>
      </c>
      <c r="I464" s="44" t="s">
        <v>1700</v>
      </c>
      <c r="J464" s="44" t="s">
        <v>1701</v>
      </c>
      <c r="K464" s="44" t="s">
        <v>1702</v>
      </c>
      <c r="L464" s="44" t="s">
        <v>660</v>
      </c>
      <c r="M464" s="44" t="s">
        <v>2034</v>
      </c>
      <c r="N464" s="44" t="s">
        <v>2035</v>
      </c>
      <c r="O464" s="28" t="s">
        <v>1182</v>
      </c>
      <c r="P464" s="28">
        <v>70301</v>
      </c>
    </row>
    <row r="465" spans="1:19" ht="26" x14ac:dyDescent="0.35">
      <c r="A465" s="38">
        <f t="shared" si="7"/>
        <v>70303</v>
      </c>
      <c r="B465" s="44">
        <v>68012</v>
      </c>
      <c r="C465" s="44" t="s">
        <v>2039</v>
      </c>
      <c r="D465" s="44" t="s">
        <v>2031</v>
      </c>
      <c r="E465" s="44" t="s">
        <v>2032</v>
      </c>
      <c r="F465" s="44" t="s">
        <v>2031</v>
      </c>
      <c r="G465" s="44" t="s">
        <v>2033</v>
      </c>
      <c r="H465" s="44" t="s">
        <v>1699</v>
      </c>
      <c r="I465" s="44" t="s">
        <v>1700</v>
      </c>
      <c r="J465" s="44" t="s">
        <v>1701</v>
      </c>
      <c r="K465" s="44" t="s">
        <v>1702</v>
      </c>
      <c r="L465" s="44" t="s">
        <v>660</v>
      </c>
      <c r="M465" s="44" t="s">
        <v>2034</v>
      </c>
      <c r="N465" s="44" t="s">
        <v>2035</v>
      </c>
      <c r="O465" s="28" t="s">
        <v>1182</v>
      </c>
      <c r="P465" s="28">
        <v>70303</v>
      </c>
    </row>
    <row r="466" spans="1:19" ht="26" x14ac:dyDescent="0.35">
      <c r="A466" s="38">
        <f t="shared" si="7"/>
        <v>70314</v>
      </c>
      <c r="B466" s="44">
        <v>68015</v>
      </c>
      <c r="C466" s="44" t="s">
        <v>2040</v>
      </c>
      <c r="D466" s="44" t="s">
        <v>2031</v>
      </c>
      <c r="E466" s="44" t="s">
        <v>2032</v>
      </c>
      <c r="F466" s="44" t="s">
        <v>2031</v>
      </c>
      <c r="G466" s="44" t="s">
        <v>2033</v>
      </c>
      <c r="H466" s="44" t="s">
        <v>1699</v>
      </c>
      <c r="I466" s="44" t="s">
        <v>1700</v>
      </c>
      <c r="J466" s="44" t="s">
        <v>1701</v>
      </c>
      <c r="K466" s="44" t="s">
        <v>1702</v>
      </c>
      <c r="L466" s="44" t="s">
        <v>660</v>
      </c>
      <c r="M466" s="44" t="s">
        <v>2034</v>
      </c>
      <c r="N466" s="44" t="s">
        <v>2035</v>
      </c>
      <c r="O466" s="28" t="s">
        <v>1182</v>
      </c>
      <c r="P466" s="28">
        <v>70314</v>
      </c>
    </row>
    <row r="467" spans="1:19" ht="26" x14ac:dyDescent="0.35">
      <c r="A467" s="38">
        <f t="shared" si="7"/>
        <v>70312</v>
      </c>
      <c r="B467" s="44">
        <v>68016</v>
      </c>
      <c r="C467" s="44" t="s">
        <v>2041</v>
      </c>
      <c r="D467" s="44" t="s">
        <v>2031</v>
      </c>
      <c r="E467" s="44" t="s">
        <v>2032</v>
      </c>
      <c r="F467" s="44" t="s">
        <v>2031</v>
      </c>
      <c r="G467" s="44" t="s">
        <v>2033</v>
      </c>
      <c r="H467" s="44" t="s">
        <v>1699</v>
      </c>
      <c r="I467" s="44" t="s">
        <v>1700</v>
      </c>
      <c r="J467" s="44" t="s">
        <v>1701</v>
      </c>
      <c r="K467" s="44" t="s">
        <v>1702</v>
      </c>
      <c r="L467" s="44" t="s">
        <v>660</v>
      </c>
      <c r="M467" s="44" t="s">
        <v>2034</v>
      </c>
      <c r="N467" s="44" t="s">
        <v>2035</v>
      </c>
      <c r="O467" s="28" t="s">
        <v>1182</v>
      </c>
      <c r="P467" s="28">
        <v>70312</v>
      </c>
    </row>
    <row r="468" spans="1:19" ht="26" x14ac:dyDescent="0.35">
      <c r="A468" s="38">
        <f t="shared" si="7"/>
        <v>70200</v>
      </c>
      <c r="B468" s="44">
        <v>68020</v>
      </c>
      <c r="C468" s="44" t="s">
        <v>2042</v>
      </c>
      <c r="D468" s="44" t="s">
        <v>2031</v>
      </c>
      <c r="E468" s="44" t="s">
        <v>2032</v>
      </c>
      <c r="F468" s="44" t="s">
        <v>2031</v>
      </c>
      <c r="G468" s="44" t="s">
        <v>2033</v>
      </c>
      <c r="H468" s="44" t="s">
        <v>1699</v>
      </c>
      <c r="I468" s="44" t="s">
        <v>1700</v>
      </c>
      <c r="J468" s="44" t="s">
        <v>1701</v>
      </c>
      <c r="K468" s="44" t="s">
        <v>1702</v>
      </c>
      <c r="L468" s="44" t="s">
        <v>660</v>
      </c>
      <c r="M468" s="44" t="s">
        <v>2034</v>
      </c>
      <c r="N468" s="44" t="s">
        <v>2035</v>
      </c>
      <c r="O468" s="28" t="s">
        <v>1182</v>
      </c>
      <c r="P468" s="28">
        <v>70200</v>
      </c>
    </row>
    <row r="469" spans="1:19" ht="26" x14ac:dyDescent="0.35">
      <c r="A469" s="38">
        <f t="shared" si="7"/>
        <v>70209</v>
      </c>
      <c r="B469" s="44">
        <v>68021</v>
      </c>
      <c r="C469" s="44" t="s">
        <v>2043</v>
      </c>
      <c r="D469" s="44" t="s">
        <v>2031</v>
      </c>
      <c r="E469" s="44" t="s">
        <v>2032</v>
      </c>
      <c r="F469" s="44" t="s">
        <v>2031</v>
      </c>
      <c r="G469" s="44" t="s">
        <v>2033</v>
      </c>
      <c r="H469" s="44" t="s">
        <v>1699</v>
      </c>
      <c r="I469" s="44" t="s">
        <v>1700</v>
      </c>
      <c r="J469" s="44" t="s">
        <v>1701</v>
      </c>
      <c r="K469" s="44" t="s">
        <v>1702</v>
      </c>
      <c r="L469" s="44" t="s">
        <v>660</v>
      </c>
      <c r="M469" s="44" t="s">
        <v>2034</v>
      </c>
      <c r="N469" s="44" t="s">
        <v>2035</v>
      </c>
      <c r="O469" s="28" t="s">
        <v>1182</v>
      </c>
      <c r="P469" s="28">
        <v>70209</v>
      </c>
    </row>
    <row r="470" spans="1:19" ht="26" x14ac:dyDescent="0.35">
      <c r="A470" s="38">
        <f t="shared" si="7"/>
        <v>70214</v>
      </c>
      <c r="B470" s="44">
        <v>68022</v>
      </c>
      <c r="C470" s="44" t="s">
        <v>2044</v>
      </c>
      <c r="D470" s="44" t="s">
        <v>2031</v>
      </c>
      <c r="E470" s="44" t="s">
        <v>2032</v>
      </c>
      <c r="F470" s="44" t="s">
        <v>2031</v>
      </c>
      <c r="G470" s="44" t="s">
        <v>2033</v>
      </c>
      <c r="H470" s="44" t="s">
        <v>1699</v>
      </c>
      <c r="I470" s="44" t="s">
        <v>1700</v>
      </c>
      <c r="J470" s="44" t="s">
        <v>1701</v>
      </c>
      <c r="K470" s="44" t="s">
        <v>1702</v>
      </c>
      <c r="L470" s="44" t="s">
        <v>660</v>
      </c>
      <c r="M470" s="44" t="s">
        <v>2034</v>
      </c>
      <c r="N470" s="44" t="s">
        <v>2035</v>
      </c>
      <c r="O470" s="28" t="s">
        <v>1182</v>
      </c>
      <c r="P470" s="28">
        <v>70214</v>
      </c>
    </row>
    <row r="471" spans="1:19" ht="26" x14ac:dyDescent="0.35">
      <c r="A471" s="38">
        <f t="shared" si="7"/>
        <v>70300</v>
      </c>
      <c r="B471" s="44">
        <v>68023</v>
      </c>
      <c r="C471" s="44" t="s">
        <v>2045</v>
      </c>
      <c r="D471" s="44" t="s">
        <v>2031</v>
      </c>
      <c r="E471" s="44" t="s">
        <v>2032</v>
      </c>
      <c r="F471" s="44" t="s">
        <v>2031</v>
      </c>
      <c r="G471" s="44" t="s">
        <v>2033</v>
      </c>
      <c r="H471" s="44" t="s">
        <v>1699</v>
      </c>
      <c r="I471" s="44" t="s">
        <v>1700</v>
      </c>
      <c r="J471" s="44" t="s">
        <v>1701</v>
      </c>
      <c r="K471" s="44" t="s">
        <v>1702</v>
      </c>
      <c r="L471" s="44" t="s">
        <v>660</v>
      </c>
      <c r="M471" s="44" t="s">
        <v>2034</v>
      </c>
      <c r="N471" s="44" t="s">
        <v>2035</v>
      </c>
      <c r="O471" s="28" t="s">
        <v>1182</v>
      </c>
      <c r="P471" s="28">
        <v>70300</v>
      </c>
    </row>
    <row r="472" spans="1:19" ht="26" x14ac:dyDescent="0.35">
      <c r="A472" s="38">
        <f t="shared" si="7"/>
        <v>70302</v>
      </c>
      <c r="B472" s="44">
        <v>68024</v>
      </c>
      <c r="C472" s="44" t="s">
        <v>2046</v>
      </c>
      <c r="D472" s="44" t="s">
        <v>2031</v>
      </c>
      <c r="E472" s="44" t="s">
        <v>2032</v>
      </c>
      <c r="F472" s="44" t="s">
        <v>2031</v>
      </c>
      <c r="G472" s="44" t="s">
        <v>2033</v>
      </c>
      <c r="H472" s="44" t="s">
        <v>1699</v>
      </c>
      <c r="I472" s="44" t="s">
        <v>1700</v>
      </c>
      <c r="J472" s="44" t="s">
        <v>1701</v>
      </c>
      <c r="K472" s="44" t="s">
        <v>1702</v>
      </c>
      <c r="L472" s="44" t="s">
        <v>660</v>
      </c>
      <c r="M472" s="44" t="s">
        <v>2034</v>
      </c>
      <c r="N472" s="44" t="s">
        <v>2035</v>
      </c>
      <c r="O472" s="28" t="s">
        <v>1182</v>
      </c>
      <c r="P472" s="28">
        <v>70302</v>
      </c>
      <c r="S472" s="45">
        <v>208687139</v>
      </c>
    </row>
    <row r="473" spans="1:19" ht="26" x14ac:dyDescent="0.35">
      <c r="A473" s="38">
        <f t="shared" si="7"/>
        <v>70309</v>
      </c>
      <c r="B473" s="44">
        <v>68025</v>
      </c>
      <c r="C473" s="44" t="s">
        <v>2047</v>
      </c>
      <c r="D473" s="44" t="s">
        <v>2031</v>
      </c>
      <c r="E473" s="44" t="s">
        <v>2032</v>
      </c>
      <c r="F473" s="44" t="s">
        <v>2031</v>
      </c>
      <c r="G473" s="44" t="s">
        <v>2033</v>
      </c>
      <c r="H473" s="44" t="s">
        <v>1699</v>
      </c>
      <c r="I473" s="44" t="s">
        <v>1700</v>
      </c>
      <c r="J473" s="44" t="s">
        <v>1701</v>
      </c>
      <c r="K473" s="44" t="s">
        <v>1702</v>
      </c>
      <c r="L473" s="44" t="s">
        <v>660</v>
      </c>
      <c r="M473" s="44" t="s">
        <v>2034</v>
      </c>
      <c r="N473" s="44" t="s">
        <v>2035</v>
      </c>
      <c r="O473" s="28" t="s">
        <v>1182</v>
      </c>
      <c r="P473" s="28">
        <v>70309</v>
      </c>
    </row>
    <row r="474" spans="1:19" ht="26" x14ac:dyDescent="0.35">
      <c r="A474" s="38">
        <f t="shared" si="7"/>
        <v>70315</v>
      </c>
      <c r="B474" s="44">
        <v>68026</v>
      </c>
      <c r="C474" s="44" t="s">
        <v>2048</v>
      </c>
      <c r="D474" s="44" t="s">
        <v>2031</v>
      </c>
      <c r="E474" s="44" t="s">
        <v>2032</v>
      </c>
      <c r="F474" s="44" t="s">
        <v>2031</v>
      </c>
      <c r="G474" s="44" t="s">
        <v>2033</v>
      </c>
      <c r="H474" s="44" t="s">
        <v>1699</v>
      </c>
      <c r="I474" s="44" t="s">
        <v>1700</v>
      </c>
      <c r="J474" s="44" t="s">
        <v>1701</v>
      </c>
      <c r="K474" s="44" t="s">
        <v>1702</v>
      </c>
      <c r="L474" s="44" t="s">
        <v>660</v>
      </c>
      <c r="M474" s="44" t="s">
        <v>2034</v>
      </c>
      <c r="N474" s="44" t="s">
        <v>2035</v>
      </c>
      <c r="O474" s="28" t="s">
        <v>1182</v>
      </c>
      <c r="P474" s="28">
        <v>70315</v>
      </c>
    </row>
    <row r="475" spans="1:19" ht="26" x14ac:dyDescent="0.35">
      <c r="A475" s="38">
        <f t="shared" si="7"/>
        <v>70316</v>
      </c>
      <c r="B475" s="44">
        <v>68027</v>
      </c>
      <c r="C475" s="44" t="s">
        <v>2049</v>
      </c>
      <c r="D475" s="44" t="s">
        <v>2031</v>
      </c>
      <c r="E475" s="44" t="s">
        <v>2032</v>
      </c>
      <c r="F475" s="44" t="s">
        <v>2031</v>
      </c>
      <c r="G475" s="44" t="s">
        <v>2033</v>
      </c>
      <c r="H475" s="44" t="s">
        <v>1699</v>
      </c>
      <c r="I475" s="44" t="s">
        <v>1700</v>
      </c>
      <c r="J475" s="44" t="s">
        <v>1701</v>
      </c>
      <c r="K475" s="44" t="s">
        <v>1702</v>
      </c>
      <c r="L475" s="44" t="s">
        <v>660</v>
      </c>
      <c r="M475" s="44" t="s">
        <v>2034</v>
      </c>
      <c r="N475" s="44" t="s">
        <v>2035</v>
      </c>
      <c r="O475" s="28" t="s">
        <v>1182</v>
      </c>
      <c r="P475" s="28">
        <v>70316</v>
      </c>
    </row>
    <row r="476" spans="1:19" x14ac:dyDescent="0.35">
      <c r="A476" s="38" t="str">
        <f t="shared" si="7"/>
        <v>C9102</v>
      </c>
      <c r="B476" s="44">
        <v>69000</v>
      </c>
      <c r="C476" s="44" t="s">
        <v>2050</v>
      </c>
      <c r="D476" s="44" t="s">
        <v>2051</v>
      </c>
      <c r="E476" s="44" t="s">
        <v>2052</v>
      </c>
      <c r="F476" s="44" t="s">
        <v>2051</v>
      </c>
      <c r="G476" s="44" t="s">
        <v>2053</v>
      </c>
      <c r="H476" s="44" t="s">
        <v>2054</v>
      </c>
      <c r="I476" s="44" t="s">
        <v>2055</v>
      </c>
      <c r="J476" s="44" t="s">
        <v>2056</v>
      </c>
      <c r="K476" s="44" t="s">
        <v>2057</v>
      </c>
      <c r="L476" s="44" t="s">
        <v>660</v>
      </c>
      <c r="M476" s="44" t="s">
        <v>2058</v>
      </c>
      <c r="N476" s="44" t="s">
        <v>2059</v>
      </c>
      <c r="O476" s="28" t="s">
        <v>1182</v>
      </c>
      <c r="P476" s="28" t="s">
        <v>2060</v>
      </c>
    </row>
    <row r="477" spans="1:19" x14ac:dyDescent="0.35">
      <c r="A477" s="38" t="str">
        <f t="shared" si="7"/>
        <v>C9103</v>
      </c>
      <c r="B477" s="44">
        <v>69001</v>
      </c>
      <c r="C477" s="44" t="s">
        <v>2061</v>
      </c>
      <c r="D477" s="44" t="s">
        <v>2051</v>
      </c>
      <c r="E477" s="44" t="s">
        <v>2052</v>
      </c>
      <c r="F477" s="44" t="s">
        <v>2051</v>
      </c>
      <c r="G477" s="44" t="s">
        <v>2053</v>
      </c>
      <c r="H477" s="44" t="s">
        <v>2054</v>
      </c>
      <c r="I477" s="44" t="s">
        <v>2055</v>
      </c>
      <c r="J477" s="44" t="s">
        <v>2056</v>
      </c>
      <c r="K477" s="44" t="s">
        <v>2057</v>
      </c>
      <c r="L477" s="44" t="s">
        <v>660</v>
      </c>
      <c r="M477" s="44" t="s">
        <v>2058</v>
      </c>
      <c r="N477" s="44" t="s">
        <v>2059</v>
      </c>
      <c r="O477" s="28" t="s">
        <v>1182</v>
      </c>
      <c r="P477" s="28" t="s">
        <v>2062</v>
      </c>
    </row>
    <row r="478" spans="1:19" x14ac:dyDescent="0.35">
      <c r="A478" s="38" t="str">
        <f t="shared" si="7"/>
        <v>C9104</v>
      </c>
      <c r="B478" s="44">
        <v>69002</v>
      </c>
      <c r="C478" s="44" t="s">
        <v>2063</v>
      </c>
      <c r="D478" s="44" t="s">
        <v>2051</v>
      </c>
      <c r="E478" s="44" t="s">
        <v>2052</v>
      </c>
      <c r="F478" s="44" t="s">
        <v>2051</v>
      </c>
      <c r="G478" s="44" t="s">
        <v>2053</v>
      </c>
      <c r="H478" s="44" t="s">
        <v>2054</v>
      </c>
      <c r="I478" s="44" t="s">
        <v>2055</v>
      </c>
      <c r="J478" s="44" t="s">
        <v>2064</v>
      </c>
      <c r="K478" s="44" t="s">
        <v>2065</v>
      </c>
      <c r="L478" s="44" t="s">
        <v>660</v>
      </c>
      <c r="M478" s="44" t="s">
        <v>2058</v>
      </c>
      <c r="N478" s="44" t="s">
        <v>2059</v>
      </c>
      <c r="O478" s="28" t="s">
        <v>1182</v>
      </c>
      <c r="P478" s="28" t="s">
        <v>2066</v>
      </c>
    </row>
    <row r="479" spans="1:19" x14ac:dyDescent="0.35">
      <c r="A479" s="38" t="str">
        <f t="shared" si="7"/>
        <v>C9105</v>
      </c>
      <c r="B479" s="44">
        <v>69003</v>
      </c>
      <c r="C479" s="44" t="s">
        <v>2067</v>
      </c>
      <c r="D479" s="44" t="s">
        <v>2051</v>
      </c>
      <c r="E479" s="44" t="s">
        <v>2052</v>
      </c>
      <c r="F479" s="44" t="s">
        <v>2051</v>
      </c>
      <c r="G479" s="44" t="s">
        <v>2053</v>
      </c>
      <c r="H479" s="44" t="s">
        <v>2054</v>
      </c>
      <c r="I479" s="44" t="s">
        <v>2055</v>
      </c>
      <c r="J479" s="44" t="s">
        <v>2056</v>
      </c>
      <c r="K479" s="44" t="s">
        <v>2057</v>
      </c>
      <c r="L479" s="44" t="s">
        <v>660</v>
      </c>
      <c r="M479" s="44" t="s">
        <v>2058</v>
      </c>
      <c r="N479" s="44" t="s">
        <v>2059</v>
      </c>
      <c r="O479" s="28" t="s">
        <v>1182</v>
      </c>
      <c r="P479" s="28" t="s">
        <v>2068</v>
      </c>
    </row>
    <row r="480" spans="1:19" x14ac:dyDescent="0.35">
      <c r="A480" s="38" t="str">
        <f t="shared" si="7"/>
        <v>C9110</v>
      </c>
      <c r="B480" s="44">
        <v>69004</v>
      </c>
      <c r="C480" s="44" t="s">
        <v>2069</v>
      </c>
      <c r="D480" s="44" t="s">
        <v>2051</v>
      </c>
      <c r="E480" s="44" t="s">
        <v>2052</v>
      </c>
      <c r="F480" s="44" t="s">
        <v>2051</v>
      </c>
      <c r="G480" s="44" t="s">
        <v>2053</v>
      </c>
      <c r="H480" s="44" t="s">
        <v>2054</v>
      </c>
      <c r="I480" s="44" t="s">
        <v>2055</v>
      </c>
      <c r="J480" s="44" t="s">
        <v>2070</v>
      </c>
      <c r="K480" s="44" t="s">
        <v>2071</v>
      </c>
      <c r="L480" s="44" t="s">
        <v>660</v>
      </c>
      <c r="M480" s="44" t="s">
        <v>2058</v>
      </c>
      <c r="N480" s="44" t="s">
        <v>2059</v>
      </c>
      <c r="O480" s="28" t="s">
        <v>1182</v>
      </c>
      <c r="P480" s="28" t="s">
        <v>2072</v>
      </c>
    </row>
    <row r="481" spans="1:16" x14ac:dyDescent="0.35">
      <c r="A481" s="38" t="str">
        <f t="shared" si="7"/>
        <v>C9112</v>
      </c>
      <c r="B481" s="44">
        <v>69005</v>
      </c>
      <c r="C481" s="44" t="s">
        <v>2073</v>
      </c>
      <c r="D481" s="44" t="s">
        <v>2051</v>
      </c>
      <c r="E481" s="44" t="s">
        <v>2052</v>
      </c>
      <c r="F481" s="44" t="s">
        <v>2051</v>
      </c>
      <c r="G481" s="44" t="s">
        <v>2053</v>
      </c>
      <c r="H481" s="44" t="s">
        <v>2054</v>
      </c>
      <c r="I481" s="44" t="s">
        <v>2055</v>
      </c>
      <c r="J481" s="44" t="s">
        <v>2074</v>
      </c>
      <c r="K481" s="44" t="s">
        <v>2075</v>
      </c>
      <c r="L481" s="44" t="s">
        <v>660</v>
      </c>
      <c r="M481" s="44" t="s">
        <v>2058</v>
      </c>
      <c r="N481" s="44" t="s">
        <v>2059</v>
      </c>
      <c r="O481" s="28" t="s">
        <v>1182</v>
      </c>
      <c r="P481" s="28" t="s">
        <v>2076</v>
      </c>
    </row>
    <row r="482" spans="1:16" x14ac:dyDescent="0.35">
      <c r="A482" s="38" t="str">
        <f t="shared" si="7"/>
        <v>C9114</v>
      </c>
      <c r="B482" s="44">
        <v>69006</v>
      </c>
      <c r="C482" s="44" t="s">
        <v>2077</v>
      </c>
      <c r="D482" s="44" t="s">
        <v>2051</v>
      </c>
      <c r="E482" s="44" t="s">
        <v>2052</v>
      </c>
      <c r="F482" s="44" t="s">
        <v>2051</v>
      </c>
      <c r="G482" s="44" t="s">
        <v>2053</v>
      </c>
      <c r="H482" s="44" t="s">
        <v>2054</v>
      </c>
      <c r="I482" s="44" t="s">
        <v>2055</v>
      </c>
      <c r="J482" s="44" t="s">
        <v>2064</v>
      </c>
      <c r="K482" s="44" t="s">
        <v>2065</v>
      </c>
      <c r="L482" s="44" t="s">
        <v>660</v>
      </c>
      <c r="M482" s="44" t="s">
        <v>2058</v>
      </c>
      <c r="N482" s="44" t="s">
        <v>2059</v>
      </c>
      <c r="O482" s="28" t="s">
        <v>1182</v>
      </c>
      <c r="P482" s="28" t="s">
        <v>2078</v>
      </c>
    </row>
    <row r="483" spans="1:16" x14ac:dyDescent="0.35">
      <c r="A483" s="38" t="str">
        <f t="shared" si="7"/>
        <v>C9115</v>
      </c>
      <c r="B483" s="44">
        <v>69007</v>
      </c>
      <c r="C483" s="44" t="s">
        <v>2079</v>
      </c>
      <c r="D483" s="44" t="s">
        <v>2051</v>
      </c>
      <c r="E483" s="44" t="s">
        <v>2052</v>
      </c>
      <c r="F483" s="44" t="s">
        <v>2051</v>
      </c>
      <c r="G483" s="44" t="s">
        <v>2053</v>
      </c>
      <c r="H483" s="44" t="s">
        <v>2054</v>
      </c>
      <c r="I483" s="44" t="s">
        <v>2055</v>
      </c>
      <c r="J483" s="44" t="s">
        <v>2056</v>
      </c>
      <c r="K483" s="44" t="s">
        <v>2057</v>
      </c>
      <c r="L483" s="44" t="s">
        <v>660</v>
      </c>
      <c r="M483" s="44" t="s">
        <v>2058</v>
      </c>
      <c r="N483" s="44" t="s">
        <v>2059</v>
      </c>
      <c r="O483" s="28" t="s">
        <v>1182</v>
      </c>
      <c r="P483" s="28" t="s">
        <v>2080</v>
      </c>
    </row>
    <row r="484" spans="1:16" x14ac:dyDescent="0.35">
      <c r="A484" s="38" t="str">
        <f t="shared" si="7"/>
        <v>C9124</v>
      </c>
      <c r="B484" s="44">
        <v>69008</v>
      </c>
      <c r="C484" s="44" t="s">
        <v>2081</v>
      </c>
      <c r="D484" s="44" t="s">
        <v>2051</v>
      </c>
      <c r="E484" s="44" t="s">
        <v>2052</v>
      </c>
      <c r="F484" s="44" t="s">
        <v>2051</v>
      </c>
      <c r="G484" s="44" t="s">
        <v>2053</v>
      </c>
      <c r="H484" s="44" t="s">
        <v>2054</v>
      </c>
      <c r="I484" s="44" t="s">
        <v>2055</v>
      </c>
      <c r="J484" s="44" t="s">
        <v>2064</v>
      </c>
      <c r="K484" s="44" t="s">
        <v>2065</v>
      </c>
      <c r="L484" s="44" t="s">
        <v>660</v>
      </c>
      <c r="M484" s="44" t="s">
        <v>2058</v>
      </c>
      <c r="N484" s="44" t="s">
        <v>2059</v>
      </c>
      <c r="O484" s="28" t="s">
        <v>1182</v>
      </c>
      <c r="P484" s="28" t="s">
        <v>2082</v>
      </c>
    </row>
    <row r="485" spans="1:16" x14ac:dyDescent="0.35">
      <c r="A485" s="38" t="str">
        <f t="shared" si="7"/>
        <v>C9134</v>
      </c>
      <c r="B485" s="44">
        <v>69009</v>
      </c>
      <c r="C485" s="44" t="s">
        <v>2083</v>
      </c>
      <c r="D485" s="44" t="s">
        <v>2051</v>
      </c>
      <c r="E485" s="44" t="s">
        <v>2052</v>
      </c>
      <c r="F485" s="44" t="s">
        <v>2051</v>
      </c>
      <c r="G485" s="44" t="s">
        <v>2053</v>
      </c>
      <c r="H485" s="44" t="s">
        <v>2054</v>
      </c>
      <c r="I485" s="44" t="s">
        <v>2055</v>
      </c>
      <c r="J485" s="44" t="s">
        <v>2084</v>
      </c>
      <c r="K485" s="44" t="s">
        <v>2085</v>
      </c>
      <c r="L485" s="44" t="s">
        <v>660</v>
      </c>
      <c r="M485" s="44" t="s">
        <v>2058</v>
      </c>
      <c r="N485" s="44" t="s">
        <v>2059</v>
      </c>
      <c r="O485" s="28" t="s">
        <v>1182</v>
      </c>
      <c r="P485" s="28" t="s">
        <v>2086</v>
      </c>
    </row>
    <row r="486" spans="1:16" x14ac:dyDescent="0.35">
      <c r="A486" s="38" t="str">
        <f t="shared" si="7"/>
        <v>C9144</v>
      </c>
      <c r="B486" s="44">
        <v>69010</v>
      </c>
      <c r="C486" s="44" t="s">
        <v>2087</v>
      </c>
      <c r="D486" s="44" t="s">
        <v>2051</v>
      </c>
      <c r="E486" s="44" t="s">
        <v>2052</v>
      </c>
      <c r="F486" s="44" t="s">
        <v>2051</v>
      </c>
      <c r="G486" s="44" t="s">
        <v>2053</v>
      </c>
      <c r="H486" s="44" t="s">
        <v>2054</v>
      </c>
      <c r="I486" s="44" t="s">
        <v>2055</v>
      </c>
      <c r="J486" s="44" t="s">
        <v>2056</v>
      </c>
      <c r="K486" s="44" t="s">
        <v>2057</v>
      </c>
      <c r="L486" s="44" t="s">
        <v>660</v>
      </c>
      <c r="M486" s="44" t="s">
        <v>2058</v>
      </c>
      <c r="N486" s="44" t="s">
        <v>2059</v>
      </c>
      <c r="O486" s="28" t="s">
        <v>1182</v>
      </c>
      <c r="P486" s="28" t="s">
        <v>2088</v>
      </c>
    </row>
    <row r="487" spans="1:16" x14ac:dyDescent="0.35">
      <c r="A487" s="38" t="str">
        <f t="shared" si="7"/>
        <v>C9154</v>
      </c>
      <c r="B487" s="44">
        <v>69011</v>
      </c>
      <c r="C487" s="44" t="s">
        <v>2089</v>
      </c>
      <c r="D487" s="44" t="s">
        <v>2051</v>
      </c>
      <c r="E487" s="44" t="s">
        <v>2052</v>
      </c>
      <c r="F487" s="44" t="s">
        <v>2051</v>
      </c>
      <c r="G487" s="44" t="s">
        <v>2053</v>
      </c>
      <c r="H487" s="44" t="s">
        <v>2054</v>
      </c>
      <c r="I487" s="44" t="s">
        <v>2055</v>
      </c>
      <c r="J487" s="44" t="s">
        <v>2074</v>
      </c>
      <c r="K487" s="44" t="s">
        <v>2075</v>
      </c>
      <c r="L487" s="44" t="s">
        <v>660</v>
      </c>
      <c r="M487" s="44" t="s">
        <v>2058</v>
      </c>
      <c r="N487" s="44" t="s">
        <v>2059</v>
      </c>
      <c r="O487" s="28" t="s">
        <v>1182</v>
      </c>
      <c r="P487" s="28" t="s">
        <v>2090</v>
      </c>
    </row>
    <row r="488" spans="1:16" x14ac:dyDescent="0.35">
      <c r="A488" s="38" t="str">
        <f t="shared" si="7"/>
        <v>C9164</v>
      </c>
      <c r="B488" s="44">
        <v>69012</v>
      </c>
      <c r="C488" s="44" t="s">
        <v>2091</v>
      </c>
      <c r="D488" s="44" t="s">
        <v>2051</v>
      </c>
      <c r="E488" s="44" t="s">
        <v>2052</v>
      </c>
      <c r="F488" s="44" t="s">
        <v>2051</v>
      </c>
      <c r="G488" s="44" t="s">
        <v>2053</v>
      </c>
      <c r="H488" s="44" t="s">
        <v>2054</v>
      </c>
      <c r="I488" s="44" t="s">
        <v>2055</v>
      </c>
      <c r="J488" s="44" t="s">
        <v>2074</v>
      </c>
      <c r="K488" s="44" t="s">
        <v>2075</v>
      </c>
      <c r="L488" s="44" t="s">
        <v>660</v>
      </c>
      <c r="M488" s="44" t="s">
        <v>2058</v>
      </c>
      <c r="N488" s="44" t="s">
        <v>2059</v>
      </c>
      <c r="O488" s="28" t="s">
        <v>1182</v>
      </c>
      <c r="P488" s="28" t="s">
        <v>2092</v>
      </c>
    </row>
    <row r="489" spans="1:16" x14ac:dyDescent="0.35">
      <c r="A489" s="38" t="str">
        <f t="shared" si="7"/>
        <v>C9170</v>
      </c>
      <c r="B489" s="44">
        <v>69013</v>
      </c>
      <c r="C489" s="44" t="s">
        <v>2093</v>
      </c>
      <c r="D489" s="44" t="s">
        <v>2051</v>
      </c>
      <c r="E489" s="44" t="s">
        <v>2052</v>
      </c>
      <c r="F489" s="44" t="s">
        <v>2051</v>
      </c>
      <c r="G489" s="44" t="s">
        <v>2053</v>
      </c>
      <c r="H489" s="44" t="s">
        <v>2054</v>
      </c>
      <c r="I489" s="44" t="s">
        <v>2055</v>
      </c>
      <c r="J489" s="44" t="s">
        <v>2056</v>
      </c>
      <c r="K489" s="44" t="s">
        <v>2057</v>
      </c>
      <c r="L489" s="44" t="s">
        <v>660</v>
      </c>
      <c r="M489" s="44" t="s">
        <v>2058</v>
      </c>
      <c r="N489" s="44" t="s">
        <v>2059</v>
      </c>
      <c r="O489" s="28" t="s">
        <v>1182</v>
      </c>
      <c r="P489" s="28" t="s">
        <v>2094</v>
      </c>
    </row>
    <row r="490" spans="1:16" x14ac:dyDescent="0.35">
      <c r="A490" s="38" t="str">
        <f t="shared" si="7"/>
        <v>C9171</v>
      </c>
      <c r="B490" s="44">
        <v>69014</v>
      </c>
      <c r="C490" s="44" t="s">
        <v>2095</v>
      </c>
      <c r="D490" s="44" t="s">
        <v>2051</v>
      </c>
      <c r="E490" s="44" t="s">
        <v>2052</v>
      </c>
      <c r="F490" s="44" t="s">
        <v>2051</v>
      </c>
      <c r="G490" s="44" t="s">
        <v>2053</v>
      </c>
      <c r="H490" s="44" t="s">
        <v>2054</v>
      </c>
      <c r="I490" s="44" t="s">
        <v>2055</v>
      </c>
      <c r="J490" s="44" t="s">
        <v>2056</v>
      </c>
      <c r="K490" s="44" t="s">
        <v>2057</v>
      </c>
      <c r="L490" s="44" t="s">
        <v>660</v>
      </c>
      <c r="M490" s="44" t="s">
        <v>2058</v>
      </c>
      <c r="N490" s="44" t="s">
        <v>2059</v>
      </c>
      <c r="O490" s="28" t="s">
        <v>1182</v>
      </c>
      <c r="P490" s="28" t="s">
        <v>2096</v>
      </c>
    </row>
    <row r="491" spans="1:16" x14ac:dyDescent="0.35">
      <c r="A491" s="38" t="str">
        <f t="shared" si="7"/>
        <v>C9195</v>
      </c>
      <c r="B491" s="44">
        <v>69015</v>
      </c>
      <c r="C491" s="44" t="s">
        <v>2097</v>
      </c>
      <c r="D491" s="44" t="s">
        <v>2051</v>
      </c>
      <c r="E491" s="44" t="s">
        <v>2052</v>
      </c>
      <c r="F491" s="44" t="s">
        <v>2051</v>
      </c>
      <c r="G491" s="44" t="s">
        <v>2053</v>
      </c>
      <c r="H491" s="44" t="s">
        <v>2054</v>
      </c>
      <c r="I491" s="44" t="s">
        <v>2055</v>
      </c>
      <c r="J491" s="44" t="s">
        <v>2098</v>
      </c>
      <c r="K491" s="44" t="s">
        <v>2099</v>
      </c>
      <c r="L491" s="44" t="s">
        <v>660</v>
      </c>
      <c r="M491" s="44" t="s">
        <v>2058</v>
      </c>
      <c r="N491" s="44" t="s">
        <v>2059</v>
      </c>
      <c r="O491" s="28" t="s">
        <v>1182</v>
      </c>
      <c r="P491" s="28" t="s">
        <v>2100</v>
      </c>
    </row>
    <row r="492" spans="1:16" x14ac:dyDescent="0.35">
      <c r="A492" s="38" t="str">
        <f t="shared" si="7"/>
        <v>C9999</v>
      </c>
      <c r="B492" s="44">
        <v>69099</v>
      </c>
      <c r="C492" s="44" t="s">
        <v>2101</v>
      </c>
      <c r="D492" s="44" t="s">
        <v>2051</v>
      </c>
      <c r="E492" s="44" t="s">
        <v>2052</v>
      </c>
      <c r="F492" s="44" t="s">
        <v>2051</v>
      </c>
      <c r="G492" s="44" t="s">
        <v>2053</v>
      </c>
      <c r="H492" s="44" t="s">
        <v>2054</v>
      </c>
      <c r="I492" s="44" t="s">
        <v>2055</v>
      </c>
      <c r="J492" s="44" t="s">
        <v>2102</v>
      </c>
      <c r="K492" s="44" t="s">
        <v>2103</v>
      </c>
      <c r="L492" s="44" t="s">
        <v>660</v>
      </c>
      <c r="M492" s="44" t="s">
        <v>2058</v>
      </c>
      <c r="N492" s="44" t="s">
        <v>2059</v>
      </c>
      <c r="O492" s="28" t="s">
        <v>1182</v>
      </c>
      <c r="P492" s="28" t="s">
        <v>2104</v>
      </c>
    </row>
    <row r="493" spans="1:16" x14ac:dyDescent="0.35">
      <c r="A493" s="38" t="str">
        <f t="shared" si="7"/>
        <v>NA</v>
      </c>
      <c r="B493" s="44">
        <v>80001</v>
      </c>
      <c r="C493" s="44" t="s">
        <v>2105</v>
      </c>
      <c r="D493" s="44" t="s">
        <v>2106</v>
      </c>
      <c r="E493" s="44" t="s">
        <v>2107</v>
      </c>
      <c r="F493" s="44" t="s">
        <v>2108</v>
      </c>
      <c r="G493" s="44" t="s">
        <v>2109</v>
      </c>
      <c r="H493" s="44" t="s">
        <v>660</v>
      </c>
      <c r="I493" s="44" t="s">
        <v>660</v>
      </c>
      <c r="J493" s="44" t="s">
        <v>660</v>
      </c>
      <c r="K493" s="44" t="s">
        <v>2110</v>
      </c>
      <c r="L493" s="44" t="s">
        <v>660</v>
      </c>
      <c r="M493" s="44" t="s">
        <v>660</v>
      </c>
      <c r="N493" s="44" t="s">
        <v>660</v>
      </c>
      <c r="O493" s="28" t="s">
        <v>1175</v>
      </c>
      <c r="P493" s="28">
        <v>0</v>
      </c>
    </row>
    <row r="494" spans="1:16" x14ac:dyDescent="0.35">
      <c r="A494" s="38" t="str">
        <f t="shared" si="7"/>
        <v>NA</v>
      </c>
      <c r="B494" s="44">
        <v>80002</v>
      </c>
      <c r="C494" s="44" t="s">
        <v>2111</v>
      </c>
      <c r="D494" s="44" t="s">
        <v>2106</v>
      </c>
      <c r="E494" s="44" t="s">
        <v>2107</v>
      </c>
      <c r="F494" s="44" t="s">
        <v>2108</v>
      </c>
      <c r="G494" s="44" t="s">
        <v>2109</v>
      </c>
      <c r="H494" s="44" t="s">
        <v>660</v>
      </c>
      <c r="I494" s="44" t="s">
        <v>660</v>
      </c>
      <c r="J494" s="44" t="s">
        <v>660</v>
      </c>
      <c r="K494" s="44" t="s">
        <v>2110</v>
      </c>
      <c r="L494" s="44" t="s">
        <v>660</v>
      </c>
      <c r="M494" s="44" t="s">
        <v>660</v>
      </c>
      <c r="N494" s="44" t="s">
        <v>660</v>
      </c>
      <c r="O494" s="28" t="s">
        <v>1175</v>
      </c>
      <c r="P494" s="28">
        <v>0</v>
      </c>
    </row>
    <row r="495" spans="1:16" x14ac:dyDescent="0.35">
      <c r="A495" s="38" t="str">
        <f t="shared" si="7"/>
        <v>NA</v>
      </c>
      <c r="B495" s="44">
        <v>99989</v>
      </c>
      <c r="C495" s="44" t="s">
        <v>2112</v>
      </c>
      <c r="D495" s="44" t="s">
        <v>2113</v>
      </c>
      <c r="E495" s="44" t="s">
        <v>2114</v>
      </c>
      <c r="F495" s="44" t="s">
        <v>2113</v>
      </c>
      <c r="G495" s="44" t="s">
        <v>2114</v>
      </c>
      <c r="H495" s="44" t="s">
        <v>660</v>
      </c>
      <c r="I495" s="44" t="s">
        <v>660</v>
      </c>
      <c r="J495" s="44" t="s">
        <v>660</v>
      </c>
      <c r="K495" s="44" t="s">
        <v>2110</v>
      </c>
      <c r="L495" s="44" t="s">
        <v>660</v>
      </c>
      <c r="M495" s="44" t="s">
        <v>660</v>
      </c>
      <c r="N495" s="44" t="s">
        <v>660</v>
      </c>
      <c r="O495" s="28" t="s">
        <v>1175</v>
      </c>
      <c r="P495" s="28">
        <v>0</v>
      </c>
    </row>
    <row r="496" spans="1:16" x14ac:dyDescent="0.35">
      <c r="A496" s="38" t="str">
        <f t="shared" si="7"/>
        <v>NA</v>
      </c>
      <c r="B496" s="44">
        <v>99992</v>
      </c>
      <c r="C496" s="44" t="s">
        <v>2115</v>
      </c>
      <c r="D496" s="44" t="s">
        <v>2113</v>
      </c>
      <c r="E496" s="44" t="s">
        <v>2114</v>
      </c>
      <c r="F496" s="44" t="s">
        <v>2113</v>
      </c>
      <c r="G496" s="44" t="s">
        <v>2114</v>
      </c>
      <c r="H496" s="44" t="s">
        <v>660</v>
      </c>
      <c r="I496" s="44" t="s">
        <v>660</v>
      </c>
      <c r="J496" s="44" t="s">
        <v>660</v>
      </c>
      <c r="K496" s="44" t="s">
        <v>2110</v>
      </c>
      <c r="L496" s="44" t="s">
        <v>660</v>
      </c>
      <c r="M496" s="44" t="s">
        <v>660</v>
      </c>
      <c r="N496" s="44" t="s">
        <v>660</v>
      </c>
      <c r="O496" s="28" t="s">
        <v>1175</v>
      </c>
      <c r="P496" s="28">
        <v>0</v>
      </c>
    </row>
    <row r="497" spans="1:16" x14ac:dyDescent="0.35">
      <c r="A497" s="38" t="str">
        <f t="shared" si="7"/>
        <v>NA</v>
      </c>
      <c r="B497" s="44">
        <v>99995</v>
      </c>
      <c r="C497" s="44" t="s">
        <v>2116</v>
      </c>
      <c r="D497" s="44" t="s">
        <v>2113</v>
      </c>
      <c r="E497" s="44" t="s">
        <v>2114</v>
      </c>
      <c r="F497" s="44" t="s">
        <v>2113</v>
      </c>
      <c r="G497" s="44" t="s">
        <v>2114</v>
      </c>
      <c r="H497" s="44" t="s">
        <v>660</v>
      </c>
      <c r="I497" s="44" t="s">
        <v>660</v>
      </c>
      <c r="J497" s="44" t="s">
        <v>660</v>
      </c>
      <c r="K497" s="44" t="s">
        <v>2110</v>
      </c>
      <c r="L497" s="44" t="s">
        <v>660</v>
      </c>
      <c r="M497" s="44" t="s">
        <v>660</v>
      </c>
      <c r="N497" s="44" t="s">
        <v>660</v>
      </c>
      <c r="O497" s="28" t="s">
        <v>1175</v>
      </c>
      <c r="P497" s="28">
        <v>0</v>
      </c>
    </row>
    <row r="498" spans="1:16" x14ac:dyDescent="0.35">
      <c r="A498" s="38" t="str">
        <f t="shared" si="7"/>
        <v>NA</v>
      </c>
      <c r="B498" s="46">
        <v>99999</v>
      </c>
      <c r="C498" s="46" t="s">
        <v>2117</v>
      </c>
      <c r="D498" s="46" t="s">
        <v>2113</v>
      </c>
      <c r="E498" s="46" t="s">
        <v>2114</v>
      </c>
      <c r="F498" s="46" t="s">
        <v>2113</v>
      </c>
      <c r="G498" s="46" t="s">
        <v>2114</v>
      </c>
      <c r="H498" s="46" t="s">
        <v>660</v>
      </c>
      <c r="I498" s="46" t="s">
        <v>660</v>
      </c>
      <c r="J498" s="46" t="s">
        <v>660</v>
      </c>
      <c r="K498" s="46" t="s">
        <v>2110</v>
      </c>
      <c r="L498" s="46" t="s">
        <v>660</v>
      </c>
      <c r="M498" s="46" t="s">
        <v>660</v>
      </c>
      <c r="N498" s="46" t="s">
        <v>660</v>
      </c>
      <c r="O498" s="28" t="s">
        <v>1175</v>
      </c>
      <c r="P498" s="28">
        <v>0</v>
      </c>
    </row>
    <row r="499" spans="1:16" x14ac:dyDescent="0.35">
      <c r="A499" s="47">
        <v>10011</v>
      </c>
      <c r="B499" s="41">
        <v>60002</v>
      </c>
      <c r="C499" s="41" t="s">
        <v>1720</v>
      </c>
      <c r="D499" s="44"/>
      <c r="E499" s="44"/>
      <c r="F499" s="44"/>
      <c r="G499" s="44"/>
      <c r="H499" s="44"/>
      <c r="I499" s="44"/>
      <c r="J499" s="44"/>
      <c r="K499" s="44"/>
      <c r="L499" s="44"/>
      <c r="M499" s="44"/>
      <c r="N499" s="44"/>
    </row>
    <row r="500" spans="1:16" x14ac:dyDescent="0.35">
      <c r="A500" s="47">
        <v>10020</v>
      </c>
      <c r="B500" s="41">
        <v>60002</v>
      </c>
      <c r="C500" s="41" t="s">
        <v>1720</v>
      </c>
      <c r="D500" s="44"/>
      <c r="E500" s="44"/>
      <c r="F500" s="44"/>
      <c r="G500" s="44"/>
      <c r="H500" s="44"/>
      <c r="I500" s="44"/>
      <c r="J500" s="44"/>
      <c r="K500" s="44"/>
      <c r="L500" s="44"/>
      <c r="M500" s="44"/>
      <c r="N500" s="44"/>
    </row>
    <row r="501" spans="1:16" x14ac:dyDescent="0.35">
      <c r="A501" s="47">
        <v>10021</v>
      </c>
      <c r="B501" s="41">
        <v>60002</v>
      </c>
      <c r="C501" s="41" t="s">
        <v>1720</v>
      </c>
      <c r="D501" s="44"/>
      <c r="E501" s="44"/>
      <c r="F501" s="44"/>
      <c r="G501" s="44"/>
      <c r="H501" s="44"/>
      <c r="I501" s="44"/>
      <c r="J501" s="44"/>
      <c r="K501" s="44"/>
      <c r="L501" s="44"/>
      <c r="M501" s="44"/>
      <c r="N501" s="44"/>
    </row>
    <row r="502" spans="1:16" x14ac:dyDescent="0.35">
      <c r="A502" s="47">
        <v>13010</v>
      </c>
      <c r="B502" s="41">
        <v>60019</v>
      </c>
      <c r="C502" s="41" t="s">
        <v>1754</v>
      </c>
      <c r="D502" s="44"/>
      <c r="E502" s="44"/>
      <c r="F502" s="44"/>
      <c r="G502" s="44"/>
      <c r="H502" s="44"/>
      <c r="I502" s="44"/>
      <c r="J502" s="44"/>
      <c r="K502" s="44"/>
      <c r="L502" s="44"/>
      <c r="M502" s="44"/>
      <c r="N502" s="44"/>
    </row>
    <row r="503" spans="1:16" x14ac:dyDescent="0.35">
      <c r="A503" s="47">
        <v>14003</v>
      </c>
      <c r="B503" s="41">
        <v>60013</v>
      </c>
      <c r="C503" s="41" t="s">
        <v>1742</v>
      </c>
      <c r="D503" s="44"/>
      <c r="E503" s="44"/>
      <c r="F503" s="44"/>
      <c r="G503" s="44"/>
      <c r="H503" s="44"/>
      <c r="I503" s="44"/>
      <c r="J503" s="44"/>
      <c r="K503" s="44"/>
      <c r="L503" s="44"/>
      <c r="M503" s="44"/>
      <c r="N503" s="44"/>
    </row>
    <row r="504" spans="1:16" x14ac:dyDescent="0.35">
      <c r="A504" s="47">
        <v>14121</v>
      </c>
      <c r="B504" s="41">
        <v>60013</v>
      </c>
      <c r="C504" s="41" t="s">
        <v>1742</v>
      </c>
      <c r="D504" s="44"/>
      <c r="E504" s="44"/>
      <c r="F504" s="44"/>
      <c r="G504" s="44"/>
      <c r="H504" s="44"/>
      <c r="I504" s="44"/>
      <c r="J504" s="44"/>
      <c r="K504" s="44"/>
      <c r="L504" s="44"/>
      <c r="M504" s="44"/>
      <c r="N504" s="44"/>
    </row>
    <row r="505" spans="1:16" x14ac:dyDescent="0.35">
      <c r="A505" s="47">
        <v>16002</v>
      </c>
      <c r="B505" s="41">
        <v>60018</v>
      </c>
      <c r="C505" s="41" t="s">
        <v>1751</v>
      </c>
      <c r="D505" s="44"/>
      <c r="E505" s="44"/>
      <c r="F505" s="44"/>
      <c r="G505" s="44"/>
      <c r="H505" s="44"/>
      <c r="I505" s="44"/>
      <c r="J505" s="44"/>
      <c r="K505" s="44"/>
      <c r="L505" s="44"/>
      <c r="M505" s="44"/>
      <c r="N505" s="44"/>
    </row>
    <row r="506" spans="1:16" x14ac:dyDescent="0.35">
      <c r="A506" s="47">
        <v>17000</v>
      </c>
      <c r="B506" s="41">
        <v>60013</v>
      </c>
      <c r="C506" s="41" t="s">
        <v>1742</v>
      </c>
      <c r="D506" s="44"/>
      <c r="E506" s="44"/>
      <c r="F506" s="44"/>
      <c r="G506" s="44"/>
      <c r="H506" s="44"/>
      <c r="I506" s="44"/>
      <c r="J506" s="44"/>
      <c r="K506" s="44"/>
      <c r="L506" s="44"/>
      <c r="M506" s="44"/>
      <c r="N506" s="44"/>
    </row>
    <row r="507" spans="1:16" x14ac:dyDescent="0.35">
      <c r="A507" s="47">
        <v>22004</v>
      </c>
      <c r="B507" s="41">
        <v>61107</v>
      </c>
      <c r="C507" s="41" t="s">
        <v>1795</v>
      </c>
      <c r="D507" s="44"/>
      <c r="E507" s="44"/>
      <c r="F507" s="44"/>
      <c r="G507" s="44"/>
      <c r="H507" s="44"/>
      <c r="I507" s="44"/>
      <c r="J507" s="44"/>
      <c r="K507" s="44"/>
      <c r="L507" s="44"/>
      <c r="M507" s="44"/>
      <c r="N507" s="44"/>
    </row>
    <row r="508" spans="1:16" x14ac:dyDescent="0.35">
      <c r="A508" s="47">
        <v>40025</v>
      </c>
      <c r="B508" s="41">
        <v>64000</v>
      </c>
      <c r="C508" s="41" t="s">
        <v>1907</v>
      </c>
      <c r="D508" s="44"/>
      <c r="E508" s="44"/>
      <c r="F508" s="44"/>
      <c r="G508" s="44"/>
      <c r="H508" s="44"/>
      <c r="I508" s="44"/>
      <c r="J508" s="44"/>
      <c r="K508" s="44"/>
      <c r="L508" s="44"/>
      <c r="M508" s="44"/>
      <c r="N508" s="44"/>
    </row>
    <row r="509" spans="1:16" x14ac:dyDescent="0.35">
      <c r="A509" s="47">
        <v>40027</v>
      </c>
      <c r="B509" s="41">
        <v>64000</v>
      </c>
      <c r="C509" s="41" t="s">
        <v>1907</v>
      </c>
      <c r="D509" s="44"/>
      <c r="E509" s="44"/>
      <c r="F509" s="44"/>
      <c r="G509" s="44"/>
      <c r="H509" s="44"/>
      <c r="I509" s="44"/>
      <c r="J509" s="44"/>
      <c r="K509" s="44"/>
      <c r="L509" s="44"/>
      <c r="M509" s="44"/>
      <c r="N509" s="44"/>
    </row>
    <row r="510" spans="1:16" x14ac:dyDescent="0.35">
      <c r="A510" s="47">
        <v>40028</v>
      </c>
      <c r="B510" s="41">
        <v>64000</v>
      </c>
      <c r="C510" s="41" t="s">
        <v>1907</v>
      </c>
      <c r="D510" s="44"/>
      <c r="E510" s="44"/>
      <c r="F510" s="44"/>
      <c r="G510" s="44"/>
      <c r="H510" s="44"/>
      <c r="I510" s="44"/>
      <c r="J510" s="44"/>
      <c r="K510" s="44"/>
      <c r="L510" s="44"/>
      <c r="M510" s="44"/>
      <c r="N510" s="44"/>
    </row>
    <row r="511" spans="1:16" x14ac:dyDescent="0.35">
      <c r="A511" s="47">
        <v>40029</v>
      </c>
      <c r="B511" s="41">
        <v>64000</v>
      </c>
      <c r="C511" s="41" t="s">
        <v>1907</v>
      </c>
      <c r="D511" s="44"/>
      <c r="E511" s="44"/>
      <c r="F511" s="44"/>
      <c r="G511" s="44"/>
      <c r="H511" s="44"/>
      <c r="I511" s="44"/>
      <c r="J511" s="44"/>
      <c r="K511" s="44"/>
      <c r="L511" s="44"/>
      <c r="M511" s="44"/>
      <c r="N511" s="44"/>
    </row>
    <row r="512" spans="1:16" x14ac:dyDescent="0.35">
      <c r="A512" s="47">
        <v>40030</v>
      </c>
      <c r="B512" s="41">
        <v>64000</v>
      </c>
      <c r="C512" s="41" t="s">
        <v>1907</v>
      </c>
      <c r="D512" s="44"/>
      <c r="E512" s="44"/>
      <c r="F512" s="44"/>
      <c r="G512" s="44"/>
      <c r="H512" s="44"/>
      <c r="I512" s="44"/>
      <c r="J512" s="44"/>
      <c r="K512" s="44"/>
      <c r="L512" s="44"/>
      <c r="M512" s="44"/>
      <c r="N512" s="44"/>
    </row>
    <row r="513" spans="1:14" x14ac:dyDescent="0.35">
      <c r="A513" s="47">
        <v>40032</v>
      </c>
      <c r="B513" s="41">
        <v>64000</v>
      </c>
      <c r="C513" s="41" t="s">
        <v>1907</v>
      </c>
      <c r="D513" s="44"/>
      <c r="E513" s="44"/>
      <c r="F513" s="44"/>
      <c r="G513" s="44"/>
      <c r="H513" s="44"/>
      <c r="I513" s="44"/>
      <c r="J513" s="44"/>
      <c r="K513" s="44"/>
      <c r="L513" s="44"/>
      <c r="M513" s="44"/>
      <c r="N513" s="44"/>
    </row>
    <row r="514" spans="1:14" x14ac:dyDescent="0.35">
      <c r="A514" s="47">
        <v>41001</v>
      </c>
      <c r="B514" s="41">
        <v>64005</v>
      </c>
      <c r="C514" s="41" t="s">
        <v>1914</v>
      </c>
      <c r="D514" s="44"/>
      <c r="E514" s="44"/>
      <c r="F514" s="44"/>
      <c r="G514" s="44"/>
      <c r="H514" s="44"/>
      <c r="I514" s="44"/>
      <c r="J514" s="44"/>
      <c r="K514" s="44"/>
      <c r="L514" s="44"/>
      <c r="M514" s="44"/>
      <c r="N514" s="44"/>
    </row>
    <row r="515" spans="1:14" x14ac:dyDescent="0.35">
      <c r="A515" s="47">
        <v>41004</v>
      </c>
      <c r="B515" s="41">
        <v>64005</v>
      </c>
      <c r="C515" s="41" t="s">
        <v>1914</v>
      </c>
      <c r="D515" s="44"/>
      <c r="E515" s="44"/>
      <c r="F515" s="44"/>
      <c r="G515" s="44"/>
      <c r="H515" s="44"/>
      <c r="I515" s="44"/>
      <c r="J515" s="44"/>
      <c r="K515" s="44"/>
      <c r="L515" s="44"/>
      <c r="M515" s="44"/>
      <c r="N515" s="44"/>
    </row>
    <row r="516" spans="1:14" x14ac:dyDescent="0.35">
      <c r="A516" s="47">
        <v>42001</v>
      </c>
      <c r="B516" s="41">
        <v>64007</v>
      </c>
      <c r="C516" s="41" t="s">
        <v>1916</v>
      </c>
      <c r="D516" s="44"/>
      <c r="E516" s="44"/>
      <c r="F516" s="44"/>
      <c r="G516" s="44"/>
      <c r="H516" s="44"/>
      <c r="I516" s="44"/>
      <c r="J516" s="44"/>
      <c r="K516" s="44"/>
      <c r="L516" s="44"/>
      <c r="M516" s="44"/>
      <c r="N516" s="44"/>
    </row>
    <row r="517" spans="1:14" x14ac:dyDescent="0.35">
      <c r="A517" s="47">
        <v>43001</v>
      </c>
      <c r="B517" s="41">
        <v>64016</v>
      </c>
      <c r="C517" s="41" t="s">
        <v>1926</v>
      </c>
      <c r="D517" s="44"/>
      <c r="E517" s="44"/>
      <c r="F517" s="44"/>
      <c r="G517" s="44"/>
      <c r="H517" s="44"/>
      <c r="I517" s="44"/>
      <c r="J517" s="44"/>
      <c r="K517" s="44"/>
      <c r="L517" s="44"/>
      <c r="M517" s="44"/>
      <c r="N517" s="44"/>
    </row>
    <row r="518" spans="1:14" x14ac:dyDescent="0.35">
      <c r="A518" s="47">
        <v>43002</v>
      </c>
      <c r="B518" s="41">
        <v>64016</v>
      </c>
      <c r="C518" s="41" t="s">
        <v>1926</v>
      </c>
      <c r="D518" s="44"/>
      <c r="E518" s="44"/>
      <c r="F518" s="44"/>
      <c r="G518" s="44"/>
      <c r="H518" s="44"/>
      <c r="I518" s="44"/>
      <c r="J518" s="44"/>
      <c r="K518" s="44"/>
      <c r="L518" s="44"/>
      <c r="M518" s="44"/>
      <c r="N518" s="44"/>
    </row>
    <row r="519" spans="1:14" x14ac:dyDescent="0.35">
      <c r="A519" s="47">
        <v>43003</v>
      </c>
      <c r="B519" s="41">
        <v>64016</v>
      </c>
      <c r="C519" s="41" t="s">
        <v>1926</v>
      </c>
      <c r="D519" s="44"/>
      <c r="E519" s="44"/>
      <c r="F519" s="44"/>
      <c r="G519" s="44"/>
      <c r="H519" s="44"/>
      <c r="I519" s="44"/>
      <c r="J519" s="44"/>
      <c r="K519" s="44"/>
      <c r="L519" s="44"/>
      <c r="M519" s="44"/>
      <c r="N519" s="44"/>
    </row>
    <row r="520" spans="1:14" x14ac:dyDescent="0.35">
      <c r="A520" s="47">
        <v>43004</v>
      </c>
      <c r="B520" s="41">
        <v>64016</v>
      </c>
      <c r="C520" s="41" t="s">
        <v>1926</v>
      </c>
      <c r="D520" s="44"/>
      <c r="E520" s="44"/>
      <c r="F520" s="44"/>
      <c r="G520" s="44"/>
      <c r="H520" s="44"/>
      <c r="I520" s="44"/>
      <c r="J520" s="44"/>
      <c r="K520" s="44"/>
      <c r="L520" s="44"/>
      <c r="M520" s="44"/>
      <c r="N520" s="44"/>
    </row>
    <row r="521" spans="1:14" x14ac:dyDescent="0.35">
      <c r="A521" s="47">
        <v>44000</v>
      </c>
      <c r="B521" s="41">
        <v>64011</v>
      </c>
      <c r="C521" s="41" t="s">
        <v>1921</v>
      </c>
      <c r="D521" s="44"/>
      <c r="E521" s="44"/>
      <c r="F521" s="44"/>
      <c r="G521" s="44"/>
      <c r="H521" s="44"/>
      <c r="I521" s="44"/>
      <c r="J521" s="44"/>
      <c r="K521" s="44"/>
      <c r="L521" s="44"/>
      <c r="M521" s="44"/>
      <c r="N521" s="44"/>
    </row>
    <row r="522" spans="1:14" x14ac:dyDescent="0.35">
      <c r="A522" s="47">
        <v>44008</v>
      </c>
      <c r="B522" s="41">
        <v>64011</v>
      </c>
      <c r="C522" s="41" t="s">
        <v>1921</v>
      </c>
      <c r="D522" s="44"/>
      <c r="E522" s="44"/>
      <c r="F522" s="44"/>
      <c r="G522" s="44"/>
      <c r="H522" s="44"/>
      <c r="I522" s="44"/>
      <c r="J522" s="44"/>
      <c r="K522" s="44"/>
      <c r="L522" s="44"/>
      <c r="M522" s="44"/>
      <c r="N522" s="44"/>
    </row>
    <row r="523" spans="1:14" x14ac:dyDescent="0.35">
      <c r="A523" s="47">
        <v>44009</v>
      </c>
      <c r="B523" s="41">
        <v>64015</v>
      </c>
      <c r="C523" s="41" t="s">
        <v>1925</v>
      </c>
      <c r="D523" s="44"/>
      <c r="E523" s="44"/>
      <c r="F523" s="44"/>
      <c r="G523" s="44"/>
      <c r="H523" s="44"/>
      <c r="I523" s="44"/>
      <c r="J523" s="44"/>
      <c r="K523" s="44"/>
      <c r="L523" s="44"/>
      <c r="M523" s="44"/>
      <c r="N523" s="44"/>
    </row>
    <row r="524" spans="1:14" x14ac:dyDescent="0.35">
      <c r="A524" s="47">
        <v>44020</v>
      </c>
      <c r="B524" s="41">
        <v>64011</v>
      </c>
      <c r="C524" s="41" t="s">
        <v>1921</v>
      </c>
      <c r="D524" s="44"/>
      <c r="E524" s="44"/>
      <c r="F524" s="44"/>
      <c r="G524" s="44"/>
      <c r="H524" s="44"/>
      <c r="I524" s="44"/>
      <c r="J524" s="44"/>
      <c r="K524" s="44"/>
      <c r="L524" s="44"/>
      <c r="M524" s="44"/>
      <c r="N524" s="44"/>
    </row>
    <row r="525" spans="1:14" x14ac:dyDescent="0.35">
      <c r="A525" s="47">
        <v>44025</v>
      </c>
      <c r="B525" s="41">
        <v>64012</v>
      </c>
      <c r="C525" s="41" t="s">
        <v>1922</v>
      </c>
      <c r="D525" s="44"/>
      <c r="E525" s="44"/>
      <c r="F525" s="44"/>
      <c r="G525" s="44"/>
      <c r="H525" s="44"/>
      <c r="I525" s="44"/>
      <c r="J525" s="44"/>
      <c r="K525" s="44"/>
      <c r="L525" s="44"/>
      <c r="M525" s="44"/>
      <c r="N525" s="44"/>
    </row>
    <row r="526" spans="1:14" x14ac:dyDescent="0.35">
      <c r="A526" s="47">
        <v>44028</v>
      </c>
      <c r="B526" s="41">
        <v>64015</v>
      </c>
      <c r="C526" s="41" t="s">
        <v>1925</v>
      </c>
      <c r="D526" s="44"/>
      <c r="E526" s="44"/>
      <c r="F526" s="44"/>
      <c r="G526" s="44"/>
      <c r="H526" s="44"/>
      <c r="I526" s="44"/>
      <c r="J526" s="44"/>
      <c r="K526" s="44"/>
      <c r="L526" s="44"/>
      <c r="M526" s="44"/>
      <c r="N526" s="44"/>
    </row>
    <row r="527" spans="1:14" x14ac:dyDescent="0.35">
      <c r="A527" s="47">
        <v>44039</v>
      </c>
      <c r="B527" s="41">
        <v>64011</v>
      </c>
      <c r="C527" s="41" t="s">
        <v>1921</v>
      </c>
      <c r="D527" s="44"/>
      <c r="E527" s="44"/>
      <c r="F527" s="44"/>
      <c r="G527" s="44"/>
      <c r="H527" s="44"/>
      <c r="I527" s="44"/>
      <c r="J527" s="44"/>
      <c r="K527" s="44"/>
      <c r="L527" s="44"/>
      <c r="M527" s="44"/>
      <c r="N527" s="44"/>
    </row>
    <row r="528" spans="1:14" x14ac:dyDescent="0.35">
      <c r="A528" s="47">
        <v>44040</v>
      </c>
      <c r="B528" s="48" t="s">
        <v>2118</v>
      </c>
      <c r="C528" s="48" t="s">
        <v>2119</v>
      </c>
      <c r="D528" s="44"/>
      <c r="E528" s="44"/>
      <c r="F528" s="44"/>
      <c r="G528" s="44"/>
      <c r="H528" s="44"/>
      <c r="I528" s="44"/>
      <c r="J528" s="44"/>
      <c r="K528" s="44"/>
      <c r="L528" s="44"/>
      <c r="M528" s="44"/>
      <c r="N528" s="44"/>
    </row>
    <row r="529" spans="1:14" x14ac:dyDescent="0.35">
      <c r="A529" s="47">
        <v>44042</v>
      </c>
      <c r="B529" s="41">
        <v>64015</v>
      </c>
      <c r="C529" s="41" t="s">
        <v>1925</v>
      </c>
      <c r="D529" s="44"/>
      <c r="E529" s="44"/>
      <c r="F529" s="44"/>
      <c r="G529" s="44"/>
      <c r="H529" s="44"/>
      <c r="I529" s="44"/>
      <c r="J529" s="44"/>
      <c r="K529" s="44"/>
      <c r="L529" s="44"/>
      <c r="M529" s="44"/>
      <c r="N529" s="44"/>
    </row>
    <row r="530" spans="1:14" x14ac:dyDescent="0.35">
      <c r="A530" s="47">
        <v>44048</v>
      </c>
      <c r="B530" s="41">
        <v>64028</v>
      </c>
      <c r="C530" s="41" t="s">
        <v>1942</v>
      </c>
      <c r="D530" s="44"/>
      <c r="E530" s="44"/>
      <c r="F530" s="44"/>
      <c r="G530" s="44"/>
      <c r="H530" s="44"/>
      <c r="I530" s="44"/>
      <c r="J530" s="44"/>
      <c r="K530" s="44"/>
      <c r="L530" s="44"/>
      <c r="M530" s="44"/>
      <c r="N530" s="44"/>
    </row>
    <row r="531" spans="1:14" x14ac:dyDescent="0.35">
      <c r="A531" s="47">
        <v>44049</v>
      </c>
      <c r="B531" s="41">
        <v>64028</v>
      </c>
      <c r="C531" s="41" t="s">
        <v>1942</v>
      </c>
      <c r="D531" s="44"/>
      <c r="E531" s="44"/>
      <c r="F531" s="44"/>
      <c r="G531" s="44"/>
      <c r="H531" s="44"/>
      <c r="I531" s="44"/>
      <c r="J531" s="44"/>
      <c r="K531" s="44"/>
      <c r="L531" s="44"/>
      <c r="M531" s="44"/>
      <c r="N531" s="44"/>
    </row>
    <row r="532" spans="1:14" x14ac:dyDescent="0.35">
      <c r="A532" s="47">
        <v>45005</v>
      </c>
      <c r="B532" s="41">
        <v>64015</v>
      </c>
      <c r="C532" s="41" t="s">
        <v>1925</v>
      </c>
      <c r="D532" s="44"/>
      <c r="E532" s="44"/>
      <c r="F532" s="44"/>
      <c r="G532" s="44"/>
      <c r="H532" s="44"/>
      <c r="I532" s="44"/>
      <c r="J532" s="44"/>
      <c r="K532" s="44"/>
      <c r="L532" s="44"/>
      <c r="M532" s="44"/>
      <c r="N532" s="44"/>
    </row>
    <row r="533" spans="1:14" x14ac:dyDescent="0.35">
      <c r="A533" s="47">
        <v>45010</v>
      </c>
      <c r="B533" s="41">
        <v>64000</v>
      </c>
      <c r="C533" s="41" t="s">
        <v>1907</v>
      </c>
      <c r="D533" s="44"/>
      <c r="E533" s="44"/>
      <c r="F533" s="44"/>
      <c r="G533" s="44"/>
      <c r="H533" s="44"/>
      <c r="I533" s="44"/>
      <c r="J533" s="44"/>
      <c r="K533" s="44"/>
      <c r="L533" s="44"/>
      <c r="M533" s="44"/>
      <c r="N533" s="44"/>
    </row>
    <row r="534" spans="1:14" x14ac:dyDescent="0.35">
      <c r="A534" s="47">
        <v>45011</v>
      </c>
      <c r="B534" s="41">
        <v>64002</v>
      </c>
      <c r="C534" s="41" t="s">
        <v>1911</v>
      </c>
      <c r="D534" s="44"/>
      <c r="E534" s="44"/>
      <c r="F534" s="44"/>
      <c r="G534" s="44"/>
      <c r="H534" s="44"/>
      <c r="I534" s="44"/>
      <c r="J534" s="44"/>
      <c r="K534" s="44"/>
      <c r="L534" s="44"/>
      <c r="M534" s="44"/>
      <c r="N534" s="44"/>
    </row>
    <row r="535" spans="1:14" x14ac:dyDescent="0.35">
      <c r="A535" s="47">
        <v>46009</v>
      </c>
      <c r="B535" s="41">
        <v>64000</v>
      </c>
      <c r="C535" s="41" t="s">
        <v>1907</v>
      </c>
      <c r="D535" s="44"/>
      <c r="E535" s="44"/>
      <c r="F535" s="44"/>
      <c r="G535" s="44"/>
      <c r="H535" s="44"/>
      <c r="I535" s="44"/>
      <c r="J535" s="44"/>
      <c r="K535" s="44"/>
      <c r="L535" s="44"/>
      <c r="M535" s="44"/>
      <c r="N535" s="44"/>
    </row>
    <row r="536" spans="1:14" x14ac:dyDescent="0.35">
      <c r="A536" s="47">
        <v>46010</v>
      </c>
      <c r="B536" s="41">
        <v>60013</v>
      </c>
      <c r="C536" s="41" t="s">
        <v>1742</v>
      </c>
      <c r="D536" s="44"/>
      <c r="E536" s="44"/>
      <c r="F536" s="44"/>
      <c r="G536" s="44"/>
      <c r="H536" s="44"/>
      <c r="I536" s="44"/>
      <c r="J536" s="44"/>
      <c r="K536" s="44"/>
      <c r="L536" s="44"/>
      <c r="M536" s="44"/>
      <c r="N536" s="44"/>
    </row>
    <row r="537" spans="1:14" x14ac:dyDescent="0.35">
      <c r="A537" s="47">
        <v>47007</v>
      </c>
      <c r="B537" s="41">
        <v>64602</v>
      </c>
      <c r="C537" s="41" t="s">
        <v>1965</v>
      </c>
      <c r="D537" s="44"/>
      <c r="E537" s="44"/>
      <c r="F537" s="44"/>
      <c r="G537" s="44"/>
      <c r="H537" s="44"/>
      <c r="I537" s="44"/>
      <c r="J537" s="44"/>
      <c r="K537" s="44"/>
      <c r="L537" s="44"/>
      <c r="M537" s="44"/>
      <c r="N537" s="44"/>
    </row>
    <row r="538" spans="1:14" x14ac:dyDescent="0.35">
      <c r="A538" s="47">
        <v>47008</v>
      </c>
      <c r="B538" s="41">
        <v>64602</v>
      </c>
      <c r="C538" s="41" t="s">
        <v>1965</v>
      </c>
      <c r="D538" s="44"/>
      <c r="E538" s="44"/>
      <c r="F538" s="44"/>
      <c r="G538" s="44"/>
      <c r="H538" s="44"/>
      <c r="I538" s="44"/>
      <c r="J538" s="44"/>
      <c r="K538" s="44"/>
      <c r="L538" s="44"/>
      <c r="M538" s="44"/>
      <c r="N538" s="44"/>
    </row>
    <row r="539" spans="1:14" x14ac:dyDescent="0.35">
      <c r="A539" s="47">
        <v>47009</v>
      </c>
      <c r="B539" s="41">
        <v>64602</v>
      </c>
      <c r="C539" s="41" t="s">
        <v>1965</v>
      </c>
      <c r="D539" s="44"/>
      <c r="E539" s="44"/>
      <c r="F539" s="44"/>
      <c r="G539" s="44"/>
      <c r="H539" s="44"/>
      <c r="I539" s="44"/>
      <c r="J539" s="44"/>
      <c r="K539" s="44"/>
      <c r="L539" s="44"/>
      <c r="M539" s="44"/>
      <c r="N539" s="44"/>
    </row>
    <row r="540" spans="1:14" x14ac:dyDescent="0.35">
      <c r="A540" s="47">
        <v>47021</v>
      </c>
      <c r="B540" s="41">
        <v>64602</v>
      </c>
      <c r="C540" s="41" t="s">
        <v>1965</v>
      </c>
      <c r="D540" s="44"/>
      <c r="E540" s="44"/>
      <c r="F540" s="44"/>
      <c r="G540" s="44"/>
      <c r="H540" s="44"/>
      <c r="I540" s="44"/>
      <c r="J540" s="44"/>
      <c r="K540" s="44"/>
      <c r="L540" s="44"/>
      <c r="M540" s="44"/>
      <c r="N540" s="44"/>
    </row>
    <row r="541" spans="1:14" x14ac:dyDescent="0.35">
      <c r="A541" s="47">
        <v>50022</v>
      </c>
      <c r="B541" s="41">
        <v>65000</v>
      </c>
      <c r="C541" s="41" t="s">
        <v>1975</v>
      </c>
      <c r="D541" s="44"/>
      <c r="E541" s="44"/>
      <c r="F541" s="44"/>
      <c r="G541" s="44"/>
      <c r="H541" s="44"/>
      <c r="I541" s="44"/>
      <c r="J541" s="44"/>
      <c r="K541" s="44"/>
      <c r="L541" s="44"/>
      <c r="M541" s="44"/>
      <c r="N541" s="44"/>
    </row>
    <row r="542" spans="1:14" x14ac:dyDescent="0.35">
      <c r="A542" s="47">
        <v>50024</v>
      </c>
      <c r="B542" s="41">
        <v>65000</v>
      </c>
      <c r="C542" s="41" t="s">
        <v>1975</v>
      </c>
      <c r="D542" s="44"/>
      <c r="E542" s="44"/>
      <c r="F542" s="44"/>
      <c r="G542" s="44"/>
      <c r="H542" s="44"/>
      <c r="I542" s="44"/>
      <c r="J542" s="44"/>
      <c r="K542" s="44"/>
      <c r="L542" s="44"/>
      <c r="M542" s="44"/>
      <c r="N542" s="44"/>
    </row>
    <row r="543" spans="1:14" x14ac:dyDescent="0.35">
      <c r="A543" s="47">
        <v>52000</v>
      </c>
      <c r="B543" s="48" t="s">
        <v>660</v>
      </c>
      <c r="C543" s="48" t="s">
        <v>2120</v>
      </c>
      <c r="D543" s="44"/>
      <c r="E543" s="44"/>
      <c r="F543" s="44"/>
      <c r="G543" s="44"/>
      <c r="H543" s="44"/>
      <c r="I543" s="44"/>
      <c r="J543" s="44"/>
      <c r="K543" s="44"/>
      <c r="L543" s="44"/>
      <c r="M543" s="44"/>
      <c r="N543" s="44"/>
    </row>
    <row r="544" spans="1:14" x14ac:dyDescent="0.35">
      <c r="A544" s="47">
        <v>91018</v>
      </c>
      <c r="B544" s="41">
        <v>66001</v>
      </c>
      <c r="C544" s="41" t="s">
        <v>1998</v>
      </c>
      <c r="D544" s="44"/>
      <c r="E544" s="44"/>
      <c r="F544" s="44"/>
      <c r="G544" s="44"/>
      <c r="H544" s="44"/>
      <c r="I544" s="44"/>
      <c r="J544" s="44"/>
      <c r="K544" s="44"/>
      <c r="L544" s="44"/>
      <c r="M544" s="44"/>
      <c r="N544" s="44"/>
    </row>
    <row r="545" spans="1:14" x14ac:dyDescent="0.35">
      <c r="A545" s="47">
        <v>91056</v>
      </c>
      <c r="B545" s="41">
        <v>42006</v>
      </c>
      <c r="C545" s="41" t="s">
        <v>1651</v>
      </c>
      <c r="D545" s="44"/>
      <c r="E545" s="44"/>
      <c r="F545" s="44"/>
      <c r="G545" s="44"/>
      <c r="H545" s="44"/>
      <c r="I545" s="44"/>
      <c r="J545" s="44"/>
      <c r="K545" s="44"/>
      <c r="L545" s="44"/>
      <c r="M545" s="44"/>
      <c r="N545" s="44"/>
    </row>
    <row r="546" spans="1:14" x14ac:dyDescent="0.35">
      <c r="A546" s="47">
        <v>91153</v>
      </c>
      <c r="B546" s="48" t="s">
        <v>660</v>
      </c>
      <c r="C546" s="48" t="s">
        <v>2121</v>
      </c>
      <c r="D546" s="44"/>
      <c r="E546" s="44"/>
      <c r="F546" s="44"/>
      <c r="G546" s="44"/>
      <c r="H546" s="44"/>
      <c r="I546" s="44"/>
      <c r="J546" s="44"/>
      <c r="K546" s="44"/>
      <c r="L546" s="44"/>
      <c r="M546" s="44"/>
      <c r="N546" s="44"/>
    </row>
    <row r="547" spans="1:14" x14ac:dyDescent="0.35">
      <c r="A547" s="47">
        <v>92002</v>
      </c>
      <c r="B547" s="41">
        <v>42010</v>
      </c>
      <c r="C547" s="41" t="s">
        <v>1655</v>
      </c>
      <c r="D547" s="44"/>
      <c r="E547" s="44"/>
      <c r="F547" s="44"/>
      <c r="G547" s="44"/>
      <c r="H547" s="44"/>
      <c r="I547" s="44"/>
      <c r="J547" s="44"/>
      <c r="K547" s="44"/>
      <c r="L547" s="44"/>
      <c r="M547" s="44"/>
      <c r="N547" s="44"/>
    </row>
    <row r="548" spans="1:14" x14ac:dyDescent="0.35">
      <c r="A548" s="47">
        <v>92030</v>
      </c>
      <c r="B548" s="41">
        <v>42010</v>
      </c>
      <c r="C548" s="41" t="s">
        <v>1655</v>
      </c>
      <c r="D548" s="44"/>
      <c r="E548" s="44"/>
      <c r="F548" s="44"/>
      <c r="G548" s="44"/>
      <c r="H548" s="44"/>
      <c r="I548" s="44"/>
      <c r="J548" s="44"/>
      <c r="K548" s="44"/>
      <c r="L548" s="44"/>
      <c r="M548" s="44"/>
      <c r="N548" s="44"/>
    </row>
    <row r="549" spans="1:14" x14ac:dyDescent="0.35">
      <c r="A549" s="47">
        <v>92031</v>
      </c>
      <c r="B549" s="41">
        <v>42010</v>
      </c>
      <c r="C549" s="41" t="s">
        <v>1655</v>
      </c>
      <c r="D549" s="44"/>
      <c r="E549" s="44"/>
      <c r="F549" s="44"/>
      <c r="G549" s="44"/>
      <c r="H549" s="44"/>
      <c r="I549" s="44"/>
      <c r="J549" s="44"/>
      <c r="K549" s="44"/>
      <c r="L549" s="44"/>
      <c r="M549" s="44"/>
      <c r="N549" s="44"/>
    </row>
    <row r="550" spans="1:14" x14ac:dyDescent="0.35">
      <c r="A550" s="47">
        <v>92205</v>
      </c>
      <c r="B550" s="41">
        <v>42015</v>
      </c>
      <c r="C550" s="41" t="s">
        <v>1660</v>
      </c>
      <c r="D550" s="44"/>
      <c r="E550" s="44"/>
      <c r="F550" s="44"/>
      <c r="G550" s="44"/>
      <c r="H550" s="44"/>
      <c r="I550" s="44"/>
      <c r="J550" s="44"/>
      <c r="K550" s="44"/>
      <c r="L550" s="44"/>
      <c r="M550" s="44"/>
      <c r="N550" s="44"/>
    </row>
    <row r="551" spans="1:14" x14ac:dyDescent="0.35">
      <c r="A551" s="47">
        <v>92208</v>
      </c>
      <c r="B551" s="48" t="s">
        <v>660</v>
      </c>
      <c r="C551" s="48" t="s">
        <v>2122</v>
      </c>
      <c r="D551" s="44"/>
      <c r="E551" s="44"/>
      <c r="F551" s="44"/>
      <c r="G551" s="44"/>
      <c r="H551" s="44"/>
      <c r="I551" s="44"/>
      <c r="J551" s="44"/>
      <c r="K551" s="44"/>
      <c r="L551" s="44"/>
      <c r="M551" s="44"/>
      <c r="N551" s="44"/>
    </row>
    <row r="552" spans="1:14" x14ac:dyDescent="0.35">
      <c r="A552" s="47">
        <v>92402</v>
      </c>
      <c r="B552" s="41">
        <v>42005</v>
      </c>
      <c r="C552" s="41" t="s">
        <v>1650</v>
      </c>
      <c r="D552" s="44"/>
      <c r="E552" s="44"/>
      <c r="F552" s="44"/>
      <c r="G552" s="44"/>
      <c r="H552" s="44"/>
      <c r="I552" s="44"/>
      <c r="J552" s="44"/>
      <c r="K552" s="44"/>
      <c r="L552" s="44"/>
      <c r="M552" s="44"/>
      <c r="N552" s="44"/>
    </row>
    <row r="553" spans="1:14" x14ac:dyDescent="0.35">
      <c r="A553" s="47">
        <v>92704</v>
      </c>
      <c r="B553" s="41">
        <v>42042</v>
      </c>
      <c r="C553" s="41" t="s">
        <v>1681</v>
      </c>
      <c r="D553" s="44"/>
      <c r="E553" s="44"/>
      <c r="F553" s="44"/>
      <c r="G553" s="44"/>
      <c r="H553" s="44"/>
      <c r="I553" s="44"/>
      <c r="J553" s="44"/>
      <c r="K553" s="44"/>
      <c r="L553" s="44"/>
      <c r="M553" s="44"/>
      <c r="N553" s="44"/>
    </row>
    <row r="554" spans="1:14" x14ac:dyDescent="0.35">
      <c r="A554" s="47">
        <v>92706</v>
      </c>
      <c r="B554" s="41">
        <v>42010</v>
      </c>
      <c r="C554" s="41" t="s">
        <v>1655</v>
      </c>
      <c r="D554" s="44"/>
      <c r="E554" s="44"/>
      <c r="F554" s="44"/>
      <c r="G554" s="44"/>
      <c r="H554" s="44"/>
      <c r="I554" s="44"/>
      <c r="J554" s="44"/>
      <c r="K554" s="44"/>
      <c r="L554" s="44"/>
      <c r="M554" s="44"/>
      <c r="N554" s="44"/>
    </row>
    <row r="555" spans="1:14" x14ac:dyDescent="0.35">
      <c r="A555" s="47">
        <v>92707</v>
      </c>
      <c r="B555" s="41">
        <v>42042</v>
      </c>
      <c r="C555" s="41" t="s">
        <v>1681</v>
      </c>
      <c r="D555" s="44"/>
      <c r="E555" s="44"/>
      <c r="F555" s="44"/>
      <c r="G555" s="44"/>
      <c r="H555" s="44"/>
      <c r="I555" s="44"/>
      <c r="J555" s="44"/>
      <c r="K555" s="44"/>
      <c r="L555" s="44"/>
      <c r="M555" s="44"/>
      <c r="N555" s="44"/>
    </row>
    <row r="556" spans="1:14" x14ac:dyDescent="0.35">
      <c r="A556" s="47">
        <v>92709</v>
      </c>
      <c r="B556" s="41">
        <v>42042</v>
      </c>
      <c r="C556" s="41" t="s">
        <v>1681</v>
      </c>
      <c r="D556" s="44"/>
      <c r="E556" s="44"/>
      <c r="F556" s="44"/>
      <c r="G556" s="44"/>
      <c r="H556" s="44"/>
      <c r="I556" s="44"/>
      <c r="J556" s="44"/>
      <c r="K556" s="44"/>
      <c r="L556" s="44"/>
      <c r="M556" s="44"/>
      <c r="N556" s="44"/>
    </row>
    <row r="557" spans="1:14" x14ac:dyDescent="0.35">
      <c r="A557" s="47">
        <v>92718</v>
      </c>
      <c r="B557" s="41">
        <v>42042</v>
      </c>
      <c r="C557" s="41" t="s">
        <v>1681</v>
      </c>
      <c r="D557" s="44"/>
      <c r="E557" s="44"/>
      <c r="F557" s="44"/>
      <c r="G557" s="44"/>
      <c r="H557" s="44"/>
      <c r="I557" s="44"/>
      <c r="J557" s="44"/>
      <c r="K557" s="44"/>
      <c r="L557" s="44"/>
      <c r="M557" s="44"/>
      <c r="N557" s="44"/>
    </row>
    <row r="558" spans="1:14" x14ac:dyDescent="0.35">
      <c r="A558" s="47">
        <v>92723</v>
      </c>
      <c r="B558" s="41">
        <v>42042</v>
      </c>
      <c r="C558" s="41" t="s">
        <v>1681</v>
      </c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</row>
    <row r="559" spans="1:14" x14ac:dyDescent="0.35">
      <c r="A559" s="47">
        <v>92800</v>
      </c>
      <c r="B559" s="41">
        <v>42047</v>
      </c>
      <c r="C559" s="41" t="s">
        <v>1684</v>
      </c>
      <c r="D559" s="44"/>
      <c r="E559" s="44"/>
      <c r="F559" s="44"/>
      <c r="G559" s="44"/>
      <c r="H559" s="44"/>
      <c r="I559" s="44"/>
      <c r="J559" s="44"/>
      <c r="K559" s="44"/>
      <c r="L559" s="44"/>
      <c r="M559" s="44"/>
      <c r="N559" s="44"/>
    </row>
    <row r="560" spans="1:14" x14ac:dyDescent="0.35">
      <c r="A560" s="47">
        <v>92801</v>
      </c>
      <c r="B560" s="41">
        <v>42045</v>
      </c>
      <c r="C560" s="41" t="s">
        <v>1684</v>
      </c>
      <c r="D560" s="44"/>
      <c r="E560" s="44"/>
      <c r="F560" s="44"/>
      <c r="G560" s="44"/>
      <c r="H560" s="44"/>
      <c r="I560" s="44"/>
      <c r="J560" s="44"/>
      <c r="K560" s="44"/>
      <c r="L560" s="44"/>
      <c r="M560" s="44"/>
      <c r="N560" s="44"/>
    </row>
    <row r="561" spans="1:14" x14ac:dyDescent="0.35">
      <c r="A561" s="47">
        <v>92804</v>
      </c>
      <c r="B561" s="41">
        <v>42010</v>
      </c>
      <c r="C561" s="41" t="s">
        <v>1655</v>
      </c>
      <c r="D561" s="44"/>
      <c r="E561" s="44"/>
      <c r="F561" s="44"/>
      <c r="G561" s="44"/>
      <c r="H561" s="44"/>
      <c r="I561" s="44"/>
      <c r="J561" s="44"/>
      <c r="K561" s="44"/>
      <c r="L561" s="44"/>
      <c r="M561" s="44"/>
      <c r="N561" s="44"/>
    </row>
    <row r="562" spans="1:14" x14ac:dyDescent="0.35">
      <c r="A562" s="47">
        <v>93813</v>
      </c>
      <c r="B562" s="41">
        <v>42010</v>
      </c>
      <c r="C562" s="41" t="s">
        <v>1655</v>
      </c>
      <c r="D562" s="44"/>
      <c r="E562" s="44"/>
      <c r="F562" s="44"/>
      <c r="G562" s="44"/>
      <c r="H562" s="44"/>
      <c r="I562" s="44"/>
      <c r="J562" s="44"/>
      <c r="K562" s="44"/>
      <c r="L562" s="44"/>
      <c r="M562" s="44"/>
      <c r="N562" s="44"/>
    </row>
    <row r="563" spans="1:14" x14ac:dyDescent="0.35">
      <c r="A563" s="47">
        <v>94000</v>
      </c>
      <c r="B563" s="41">
        <v>42010</v>
      </c>
      <c r="C563" s="41" t="s">
        <v>1655</v>
      </c>
      <c r="D563" s="44"/>
      <c r="E563" s="44"/>
      <c r="F563" s="44"/>
      <c r="G563" s="44"/>
      <c r="H563" s="44"/>
      <c r="I563" s="44"/>
      <c r="J563" s="44"/>
      <c r="K563" s="44"/>
      <c r="L563" s="44"/>
      <c r="M563" s="44"/>
      <c r="N563" s="44"/>
    </row>
    <row r="564" spans="1:14" x14ac:dyDescent="0.35">
      <c r="A564" s="47">
        <v>94101</v>
      </c>
      <c r="B564" s="41">
        <v>49011</v>
      </c>
      <c r="C564" s="41" t="s">
        <v>1705</v>
      </c>
      <c r="D564" s="44"/>
      <c r="E564" s="44"/>
      <c r="F564" s="44"/>
      <c r="G564" s="44"/>
      <c r="H564" s="44"/>
      <c r="I564" s="44"/>
      <c r="J564" s="44"/>
      <c r="K564" s="44"/>
      <c r="L564" s="44"/>
      <c r="M564" s="44"/>
      <c r="N564" s="44"/>
    </row>
    <row r="565" spans="1:14" x14ac:dyDescent="0.35">
      <c r="A565" s="47">
        <v>94102</v>
      </c>
      <c r="B565" s="41">
        <v>49011</v>
      </c>
      <c r="C565" s="41" t="s">
        <v>1705</v>
      </c>
      <c r="D565" s="44"/>
      <c r="E565" s="44"/>
      <c r="F565" s="44"/>
      <c r="G565" s="44"/>
      <c r="H565" s="44"/>
      <c r="I565" s="44"/>
      <c r="J565" s="44"/>
      <c r="K565" s="44"/>
      <c r="L565" s="44"/>
      <c r="M565" s="44"/>
      <c r="N565" s="44"/>
    </row>
    <row r="566" spans="1:14" x14ac:dyDescent="0.35">
      <c r="A566" s="47">
        <v>94207</v>
      </c>
      <c r="B566" s="41">
        <v>49011</v>
      </c>
      <c r="C566" s="41" t="s">
        <v>1705</v>
      </c>
      <c r="D566" s="44"/>
      <c r="E566" s="44"/>
      <c r="F566" s="44"/>
      <c r="G566" s="44"/>
      <c r="H566" s="44"/>
      <c r="I566" s="44"/>
      <c r="J566" s="44"/>
      <c r="K566" s="44"/>
      <c r="L566" s="44"/>
      <c r="M566" s="44"/>
      <c r="N566" s="44"/>
    </row>
    <row r="567" spans="1:14" x14ac:dyDescent="0.35">
      <c r="A567" s="47">
        <v>94313</v>
      </c>
      <c r="B567" s="41">
        <v>49011</v>
      </c>
      <c r="C567" s="41" t="s">
        <v>1705</v>
      </c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</row>
    <row r="568" spans="1:14" x14ac:dyDescent="0.35">
      <c r="A568" s="38"/>
      <c r="B568" s="44"/>
      <c r="C568" s="41" t="s">
        <v>1194</v>
      </c>
      <c r="D568" s="44"/>
      <c r="E568" s="44"/>
      <c r="F568" s="44"/>
      <c r="G568" s="44"/>
      <c r="H568" s="44"/>
      <c r="I568" s="44"/>
      <c r="J568" s="44"/>
      <c r="K568" s="44"/>
      <c r="L568" s="44"/>
      <c r="M568" s="44"/>
      <c r="N568" s="44"/>
    </row>
    <row r="569" spans="1:14" x14ac:dyDescent="0.35">
      <c r="B569" s="49"/>
      <c r="C569" s="49"/>
      <c r="D569" s="49"/>
      <c r="E569" s="49"/>
      <c r="F569" s="49"/>
      <c r="G569" s="49"/>
      <c r="H569" s="50"/>
      <c r="I569" s="50"/>
      <c r="J569" s="49"/>
      <c r="K569" s="49"/>
      <c r="L569" s="49"/>
      <c r="M569" s="49"/>
      <c r="N569" s="49"/>
    </row>
    <row r="570" spans="1:14" x14ac:dyDescent="0.35">
      <c r="B570" s="49"/>
      <c r="C570" s="49"/>
      <c r="D570" s="49"/>
      <c r="E570" s="49"/>
      <c r="F570" s="49"/>
      <c r="G570" s="49"/>
      <c r="H570" s="50"/>
      <c r="I570" s="50"/>
      <c r="J570" s="49"/>
      <c r="K570" s="49"/>
      <c r="L570" s="49"/>
      <c r="M570" s="49"/>
      <c r="N570" s="49"/>
    </row>
    <row r="571" spans="1:14" x14ac:dyDescent="0.35">
      <c r="B571" s="49"/>
      <c r="C571" s="49"/>
      <c r="D571" s="49"/>
      <c r="E571" s="49"/>
      <c r="F571" s="49"/>
      <c r="G571" s="49"/>
      <c r="H571" s="50"/>
      <c r="I571" s="50"/>
      <c r="J571" s="49"/>
      <c r="K571" s="49"/>
      <c r="L571" s="49"/>
      <c r="M571" s="49"/>
      <c r="N571" s="49"/>
    </row>
    <row r="572" spans="1:14" x14ac:dyDescent="0.35">
      <c r="B572" s="49"/>
      <c r="C572" s="49"/>
      <c r="D572" s="49"/>
      <c r="E572" s="49"/>
      <c r="F572" s="49"/>
      <c r="G572" s="49"/>
      <c r="H572" s="50"/>
      <c r="I572" s="50"/>
      <c r="J572" s="49"/>
      <c r="K572" s="49"/>
      <c r="L572" s="49"/>
      <c r="M572" s="49"/>
      <c r="N572" s="49"/>
    </row>
    <row r="573" spans="1:14" x14ac:dyDescent="0.35">
      <c r="B573" s="49"/>
      <c r="C573" s="49"/>
      <c r="D573" s="49"/>
      <c r="E573" s="49"/>
      <c r="F573" s="49"/>
      <c r="G573" s="49"/>
      <c r="H573" s="50"/>
      <c r="I573" s="50"/>
      <c r="J573" s="49"/>
      <c r="K573" s="49"/>
      <c r="L573" s="49"/>
      <c r="M573" s="49"/>
      <c r="N573" s="49"/>
    </row>
    <row r="574" spans="1:14" x14ac:dyDescent="0.35">
      <c r="B574" s="49"/>
      <c r="C574" s="49"/>
      <c r="D574" s="49"/>
      <c r="E574" s="49"/>
      <c r="F574" s="49"/>
      <c r="G574" s="49"/>
      <c r="H574" s="50"/>
      <c r="I574" s="50"/>
      <c r="J574" s="49"/>
      <c r="K574" s="49"/>
      <c r="L574" s="49"/>
      <c r="M574" s="49"/>
      <c r="N574" s="49"/>
    </row>
    <row r="575" spans="1:14" x14ac:dyDescent="0.35">
      <c r="B575" s="49"/>
      <c r="C575" s="49"/>
      <c r="D575" s="49"/>
      <c r="E575" s="49"/>
      <c r="F575" s="49"/>
      <c r="G575" s="49"/>
      <c r="H575" s="50"/>
      <c r="I575" s="50"/>
      <c r="J575" s="49"/>
      <c r="K575" s="49"/>
      <c r="L575" s="49"/>
      <c r="M575" s="49"/>
      <c r="N575" s="49"/>
    </row>
    <row r="576" spans="1:14" x14ac:dyDescent="0.35">
      <c r="B576" s="49"/>
      <c r="C576" s="49"/>
      <c r="D576" s="49"/>
      <c r="E576" s="49"/>
      <c r="F576" s="49"/>
      <c r="G576" s="49"/>
      <c r="H576" s="50"/>
      <c r="I576" s="50"/>
      <c r="J576" s="49"/>
      <c r="K576" s="49"/>
      <c r="L576" s="49"/>
      <c r="M576" s="49"/>
      <c r="N576" s="49"/>
    </row>
    <row r="577" spans="2:14" x14ac:dyDescent="0.35">
      <c r="B577" s="49"/>
      <c r="C577" s="49"/>
      <c r="D577" s="49"/>
      <c r="E577" s="49"/>
      <c r="F577" s="49"/>
      <c r="G577" s="49"/>
      <c r="H577" s="50"/>
      <c r="I577" s="50"/>
      <c r="J577" s="49"/>
      <c r="K577" s="49"/>
      <c r="L577" s="49"/>
      <c r="M577" s="49"/>
      <c r="N577" s="49"/>
    </row>
    <row r="578" spans="2:14" x14ac:dyDescent="0.35">
      <c r="B578" s="49"/>
      <c r="C578" s="49"/>
      <c r="D578" s="49"/>
      <c r="E578" s="49"/>
      <c r="F578" s="49"/>
      <c r="G578" s="49"/>
      <c r="H578" s="50"/>
      <c r="I578" s="50"/>
      <c r="J578" s="49"/>
      <c r="K578" s="49"/>
      <c r="L578" s="49"/>
      <c r="M578" s="49"/>
      <c r="N578" s="49"/>
    </row>
    <row r="579" spans="2:14" x14ac:dyDescent="0.35">
      <c r="B579" s="49"/>
      <c r="C579" s="49"/>
      <c r="D579" s="49"/>
      <c r="E579" s="49"/>
      <c r="F579" s="49"/>
      <c r="G579" s="49"/>
      <c r="H579" s="50"/>
      <c r="I579" s="50"/>
      <c r="J579" s="49"/>
      <c r="K579" s="49"/>
      <c r="L579" s="49"/>
      <c r="M579" s="49"/>
      <c r="N579" s="49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438DA-0810-4C4B-9711-6D4FF5B9A841}">
  <dimension ref="A1:P186"/>
  <sheetViews>
    <sheetView showGridLines="0" topLeftCell="A135" zoomScale="90" zoomScaleNormal="90" workbookViewId="0">
      <selection activeCell="H2" sqref="H1:J1048576"/>
    </sheetView>
  </sheetViews>
  <sheetFormatPr defaultColWidth="8.90625" defaultRowHeight="15" customHeight="1" x14ac:dyDescent="0.35"/>
  <cols>
    <col min="1" max="1" width="16.90625" style="15" customWidth="1"/>
    <col min="2" max="3" width="28.90625" style="15" customWidth="1"/>
    <col min="4" max="5" width="27.6328125" style="15" customWidth="1"/>
    <col min="6" max="8" width="20.453125" style="24" customWidth="1"/>
    <col min="9" max="10" width="20.453125" style="15" customWidth="1"/>
    <col min="11" max="12" width="21.54296875" style="15" customWidth="1"/>
    <col min="13" max="13" width="27.36328125" style="15" customWidth="1"/>
    <col min="14" max="15" width="25" style="15" customWidth="1"/>
    <col min="16" max="16" width="19.90625" style="15" bestFit="1" customWidth="1"/>
    <col min="17" max="16384" width="8.90625" style="15"/>
  </cols>
  <sheetData>
    <row r="1" spans="1:16" ht="26.5" x14ac:dyDescent="0.35">
      <c r="A1" s="11" t="s">
        <v>634</v>
      </c>
      <c r="B1" s="11" t="s">
        <v>635</v>
      </c>
      <c r="C1" s="12" t="s">
        <v>636</v>
      </c>
      <c r="D1" s="11" t="s">
        <v>637</v>
      </c>
      <c r="E1" s="12" t="s">
        <v>638</v>
      </c>
      <c r="F1" s="13" t="s">
        <v>639</v>
      </c>
      <c r="G1" s="13" t="s">
        <v>640</v>
      </c>
      <c r="H1" s="12" t="s">
        <v>641</v>
      </c>
      <c r="I1" s="13" t="s">
        <v>642</v>
      </c>
      <c r="J1" s="12" t="s">
        <v>643</v>
      </c>
      <c r="K1" s="14" t="s">
        <v>644</v>
      </c>
      <c r="L1" s="14" t="s">
        <v>645</v>
      </c>
      <c r="M1" s="14" t="s">
        <v>646</v>
      </c>
      <c r="N1" s="14" t="s">
        <v>647</v>
      </c>
      <c r="O1" s="14" t="s">
        <v>648</v>
      </c>
      <c r="P1" s="14" t="s">
        <v>649</v>
      </c>
    </row>
    <row r="2" spans="1:16" ht="14.5" x14ac:dyDescent="0.35">
      <c r="A2" s="16" t="s">
        <v>650</v>
      </c>
      <c r="B2" s="16">
        <v>2000</v>
      </c>
      <c r="C2" s="16">
        <v>2000</v>
      </c>
      <c r="D2" s="16" t="s">
        <v>651</v>
      </c>
      <c r="E2" s="16" t="s">
        <v>651</v>
      </c>
      <c r="F2" s="16">
        <v>20</v>
      </c>
      <c r="G2" s="16">
        <v>203</v>
      </c>
      <c r="H2" s="16">
        <v>200</v>
      </c>
      <c r="I2" s="16">
        <v>2033</v>
      </c>
      <c r="J2" s="16">
        <v>2001</v>
      </c>
      <c r="K2" s="16" t="s">
        <v>652</v>
      </c>
      <c r="L2" s="16" t="s">
        <v>653</v>
      </c>
      <c r="M2" s="16" t="s">
        <v>654</v>
      </c>
      <c r="N2" s="17" t="s">
        <v>655</v>
      </c>
      <c r="O2" s="16" t="s">
        <v>656</v>
      </c>
      <c r="P2" s="16" t="s">
        <v>650</v>
      </c>
    </row>
    <row r="3" spans="1:16" ht="14.5" x14ac:dyDescent="0.35">
      <c r="A3" s="16" t="s">
        <v>657</v>
      </c>
      <c r="B3" s="16">
        <v>9000</v>
      </c>
      <c r="C3" s="16">
        <v>9000</v>
      </c>
      <c r="D3" s="16" t="s">
        <v>658</v>
      </c>
      <c r="E3" s="16" t="s">
        <v>658</v>
      </c>
      <c r="F3" s="16">
        <v>90</v>
      </c>
      <c r="G3" s="16">
        <v>901</v>
      </c>
      <c r="H3" s="16">
        <v>900</v>
      </c>
      <c r="I3" s="16">
        <v>9011</v>
      </c>
      <c r="J3" s="16">
        <v>9001</v>
      </c>
      <c r="K3" s="16" t="s">
        <v>659</v>
      </c>
      <c r="L3" s="16" t="s">
        <v>660</v>
      </c>
      <c r="M3" s="16" t="s">
        <v>660</v>
      </c>
      <c r="N3" s="17" t="s">
        <v>660</v>
      </c>
      <c r="O3" s="16" t="s">
        <v>660</v>
      </c>
      <c r="P3" s="16" t="s">
        <v>657</v>
      </c>
    </row>
    <row r="4" spans="1:16" ht="14.5" x14ac:dyDescent="0.35">
      <c r="A4" s="16" t="s">
        <v>661</v>
      </c>
      <c r="B4" s="16">
        <v>3000</v>
      </c>
      <c r="C4" s="16">
        <v>3000</v>
      </c>
      <c r="D4" s="16" t="s">
        <v>662</v>
      </c>
      <c r="E4" s="16" t="s">
        <v>662</v>
      </c>
      <c r="F4" s="16">
        <v>30</v>
      </c>
      <c r="G4" s="16">
        <v>301</v>
      </c>
      <c r="H4" s="16">
        <v>300</v>
      </c>
      <c r="I4" s="16">
        <v>3011</v>
      </c>
      <c r="J4" s="16">
        <v>3001</v>
      </c>
      <c r="K4" s="16" t="s">
        <v>663</v>
      </c>
      <c r="L4" s="16" t="s">
        <v>664</v>
      </c>
      <c r="M4" s="16" t="s">
        <v>665</v>
      </c>
      <c r="N4" s="17" t="s">
        <v>666</v>
      </c>
      <c r="O4" s="16" t="s">
        <v>667</v>
      </c>
      <c r="P4" s="16" t="s">
        <v>661</v>
      </c>
    </row>
    <row r="5" spans="1:16" ht="14.5" x14ac:dyDescent="0.35">
      <c r="A5" s="16" t="s">
        <v>668</v>
      </c>
      <c r="B5" s="16">
        <v>3001</v>
      </c>
      <c r="C5" s="16">
        <v>3001</v>
      </c>
      <c r="D5" s="16" t="s">
        <v>669</v>
      </c>
      <c r="E5" s="16" t="s">
        <v>669</v>
      </c>
      <c r="F5" s="16">
        <v>30</v>
      </c>
      <c r="G5" s="16">
        <v>301</v>
      </c>
      <c r="H5" s="16">
        <v>300</v>
      </c>
      <c r="I5" s="16">
        <v>3011</v>
      </c>
      <c r="J5" s="16">
        <v>3001</v>
      </c>
      <c r="K5" s="16" t="s">
        <v>663</v>
      </c>
      <c r="L5" s="16" t="s">
        <v>664</v>
      </c>
      <c r="M5" s="16" t="s">
        <v>665</v>
      </c>
      <c r="N5" s="17" t="s">
        <v>666</v>
      </c>
      <c r="O5" s="16" t="s">
        <v>667</v>
      </c>
      <c r="P5" s="16" t="s">
        <v>668</v>
      </c>
    </row>
    <row r="6" spans="1:16" ht="14.5" x14ac:dyDescent="0.35">
      <c r="A6" s="16" t="s">
        <v>670</v>
      </c>
      <c r="B6" s="16">
        <v>1000</v>
      </c>
      <c r="C6" s="16">
        <v>1000</v>
      </c>
      <c r="D6" s="16" t="s">
        <v>671</v>
      </c>
      <c r="E6" s="16" t="s">
        <v>671</v>
      </c>
      <c r="F6" s="16">
        <v>10</v>
      </c>
      <c r="G6" s="16">
        <v>106</v>
      </c>
      <c r="H6" s="16">
        <v>100</v>
      </c>
      <c r="I6" s="16">
        <v>1062</v>
      </c>
      <c r="J6" s="16">
        <v>1009</v>
      </c>
      <c r="K6" s="16" t="s">
        <v>672</v>
      </c>
      <c r="L6" s="16" t="s">
        <v>673</v>
      </c>
      <c r="M6" s="16" t="s">
        <v>674</v>
      </c>
      <c r="N6" s="17" t="s">
        <v>675</v>
      </c>
      <c r="O6" s="16" t="s">
        <v>676</v>
      </c>
      <c r="P6" s="16" t="s">
        <v>670</v>
      </c>
    </row>
    <row r="7" spans="1:16" ht="14.5" x14ac:dyDescent="0.35">
      <c r="A7" s="16" t="s">
        <v>677</v>
      </c>
      <c r="B7" s="16">
        <v>2001</v>
      </c>
      <c r="C7" s="16">
        <v>2001</v>
      </c>
      <c r="D7" s="16" t="s">
        <v>678</v>
      </c>
      <c r="E7" s="16" t="s">
        <v>678</v>
      </c>
      <c r="F7" s="16">
        <v>20</v>
      </c>
      <c r="G7" s="16">
        <v>208</v>
      </c>
      <c r="H7" s="16">
        <v>200</v>
      </c>
      <c r="I7" s="16">
        <v>2081</v>
      </c>
      <c r="J7" s="16">
        <v>2012</v>
      </c>
      <c r="K7" s="16" t="s">
        <v>679</v>
      </c>
      <c r="L7" s="16" t="s">
        <v>653</v>
      </c>
      <c r="M7" s="16" t="s">
        <v>654</v>
      </c>
      <c r="N7" s="17" t="s">
        <v>655</v>
      </c>
      <c r="O7" s="16" t="s">
        <v>656</v>
      </c>
      <c r="P7" s="16" t="s">
        <v>677</v>
      </c>
    </row>
    <row r="8" spans="1:16" ht="14.5" x14ac:dyDescent="0.35">
      <c r="A8" s="16" t="s">
        <v>680</v>
      </c>
      <c r="B8" s="16">
        <v>1001</v>
      </c>
      <c r="C8" s="16">
        <v>1001</v>
      </c>
      <c r="D8" s="16" t="s">
        <v>681</v>
      </c>
      <c r="E8" s="16" t="s">
        <v>681</v>
      </c>
      <c r="F8" s="16">
        <v>10</v>
      </c>
      <c r="G8" s="16">
        <v>106</v>
      </c>
      <c r="H8" s="16">
        <v>100</v>
      </c>
      <c r="I8" s="16">
        <v>1066</v>
      </c>
      <c r="J8" s="16">
        <v>1010</v>
      </c>
      <c r="K8" s="16" t="s">
        <v>682</v>
      </c>
      <c r="L8" s="16" t="s">
        <v>673</v>
      </c>
      <c r="M8" s="16" t="s">
        <v>683</v>
      </c>
      <c r="N8" s="17" t="s">
        <v>684</v>
      </c>
      <c r="O8" s="17" t="s">
        <v>685</v>
      </c>
      <c r="P8" s="16" t="s">
        <v>680</v>
      </c>
    </row>
    <row r="9" spans="1:16" ht="26" x14ac:dyDescent="0.35">
      <c r="A9" s="16" t="s">
        <v>686</v>
      </c>
      <c r="B9" s="16">
        <v>2002</v>
      </c>
      <c r="C9" s="16">
        <v>2002</v>
      </c>
      <c r="D9" s="16" t="s">
        <v>687</v>
      </c>
      <c r="E9" s="16" t="s">
        <v>688</v>
      </c>
      <c r="F9" s="16">
        <v>20</v>
      </c>
      <c r="G9" s="16">
        <v>203</v>
      </c>
      <c r="H9" s="16">
        <v>200</v>
      </c>
      <c r="I9" s="16">
        <v>2032</v>
      </c>
      <c r="J9" s="16">
        <v>2006</v>
      </c>
      <c r="K9" s="16" t="s">
        <v>679</v>
      </c>
      <c r="L9" s="16" t="s">
        <v>653</v>
      </c>
      <c r="M9" s="16" t="s">
        <v>689</v>
      </c>
      <c r="N9" s="17" t="s">
        <v>690</v>
      </c>
      <c r="O9" s="16" t="s">
        <v>691</v>
      </c>
      <c r="P9" s="16" t="s">
        <v>686</v>
      </c>
    </row>
    <row r="10" spans="1:16" ht="14.5" x14ac:dyDescent="0.35">
      <c r="A10" s="16" t="s">
        <v>692</v>
      </c>
      <c r="B10" s="16">
        <v>2003</v>
      </c>
      <c r="C10" s="16">
        <v>2003</v>
      </c>
      <c r="D10" s="16" t="s">
        <v>693</v>
      </c>
      <c r="E10" s="16" t="s">
        <v>693</v>
      </c>
      <c r="F10" s="16">
        <v>20</v>
      </c>
      <c r="G10" s="16">
        <v>201</v>
      </c>
      <c r="H10" s="16">
        <v>200</v>
      </c>
      <c r="I10" s="16">
        <v>2011</v>
      </c>
      <c r="J10" s="16">
        <v>2001</v>
      </c>
      <c r="K10" s="16" t="s">
        <v>694</v>
      </c>
      <c r="L10" s="16" t="s">
        <v>653</v>
      </c>
      <c r="M10" s="16" t="s">
        <v>654</v>
      </c>
      <c r="N10" s="17" t="s">
        <v>655</v>
      </c>
      <c r="O10" s="16" t="s">
        <v>656</v>
      </c>
      <c r="P10" s="16" t="s">
        <v>692</v>
      </c>
    </row>
    <row r="11" spans="1:16" ht="14.5" x14ac:dyDescent="0.35">
      <c r="A11" s="16" t="s">
        <v>695</v>
      </c>
      <c r="B11" s="16">
        <v>1002</v>
      </c>
      <c r="C11" s="16">
        <v>1002</v>
      </c>
      <c r="D11" s="16" t="s">
        <v>696</v>
      </c>
      <c r="E11" s="16" t="s">
        <v>696</v>
      </c>
      <c r="F11" s="16">
        <v>10</v>
      </c>
      <c r="G11" s="16">
        <v>103</v>
      </c>
      <c r="H11" s="16">
        <v>100</v>
      </c>
      <c r="I11" s="16">
        <v>1032</v>
      </c>
      <c r="J11" s="16">
        <v>1004</v>
      </c>
      <c r="K11" s="16" t="s">
        <v>697</v>
      </c>
      <c r="L11" s="16" t="s">
        <v>698</v>
      </c>
      <c r="M11" s="16" t="s">
        <v>699</v>
      </c>
      <c r="N11" s="17" t="s">
        <v>700</v>
      </c>
      <c r="O11" s="16" t="s">
        <v>701</v>
      </c>
      <c r="P11" s="16" t="s">
        <v>695</v>
      </c>
    </row>
    <row r="12" spans="1:16" ht="14.5" x14ac:dyDescent="0.35">
      <c r="A12" s="16" t="s">
        <v>702</v>
      </c>
      <c r="B12" s="16">
        <v>2004</v>
      </c>
      <c r="C12" s="16">
        <v>2004</v>
      </c>
      <c r="D12" s="16" t="s">
        <v>703</v>
      </c>
      <c r="E12" s="16" t="s">
        <v>703</v>
      </c>
      <c r="F12" s="16">
        <v>20</v>
      </c>
      <c r="G12" s="16">
        <v>201</v>
      </c>
      <c r="H12" s="16">
        <v>200</v>
      </c>
      <c r="I12" s="16">
        <v>2011</v>
      </c>
      <c r="J12" s="16">
        <v>2001</v>
      </c>
      <c r="K12" s="16" t="s">
        <v>694</v>
      </c>
      <c r="L12" s="16" t="s">
        <v>653</v>
      </c>
      <c r="M12" s="16" t="s">
        <v>654</v>
      </c>
      <c r="N12" s="17" t="s">
        <v>655</v>
      </c>
      <c r="O12" s="16" t="s">
        <v>656</v>
      </c>
      <c r="P12" s="16" t="s">
        <v>702</v>
      </c>
    </row>
    <row r="13" spans="1:16" ht="14.5" x14ac:dyDescent="0.35">
      <c r="A13" s="16" t="s">
        <v>704</v>
      </c>
      <c r="B13" s="16">
        <v>2005</v>
      </c>
      <c r="C13" s="16">
        <v>2005</v>
      </c>
      <c r="D13" s="16" t="s">
        <v>705</v>
      </c>
      <c r="E13" s="16" t="s">
        <v>705</v>
      </c>
      <c r="F13" s="16">
        <v>20</v>
      </c>
      <c r="G13" s="16">
        <v>204</v>
      </c>
      <c r="H13" s="16">
        <v>200</v>
      </c>
      <c r="I13" s="16">
        <v>2041</v>
      </c>
      <c r="J13" s="16">
        <v>2008</v>
      </c>
      <c r="K13" s="16" t="s">
        <v>706</v>
      </c>
      <c r="L13" s="16" t="s">
        <v>653</v>
      </c>
      <c r="M13" s="16" t="s">
        <v>654</v>
      </c>
      <c r="N13" s="17" t="s">
        <v>707</v>
      </c>
      <c r="O13" s="16" t="s">
        <v>708</v>
      </c>
      <c r="P13" s="16" t="s">
        <v>704</v>
      </c>
    </row>
    <row r="14" spans="1:16" ht="14.5" x14ac:dyDescent="0.35">
      <c r="A14" s="16" t="s">
        <v>709</v>
      </c>
      <c r="B14" s="16">
        <v>2006</v>
      </c>
      <c r="C14" s="16">
        <v>2006</v>
      </c>
      <c r="D14" s="16" t="s">
        <v>710</v>
      </c>
      <c r="E14" s="16" t="s">
        <v>710</v>
      </c>
      <c r="F14" s="16">
        <v>20</v>
      </c>
      <c r="G14" s="16">
        <v>202</v>
      </c>
      <c r="H14" s="16">
        <v>200</v>
      </c>
      <c r="I14" s="16">
        <v>2021</v>
      </c>
      <c r="J14" s="16">
        <v>2004</v>
      </c>
      <c r="K14" s="16" t="s">
        <v>711</v>
      </c>
      <c r="L14" s="16" t="s">
        <v>712</v>
      </c>
      <c r="M14" s="16" t="s">
        <v>674</v>
      </c>
      <c r="N14" s="17" t="s">
        <v>713</v>
      </c>
      <c r="O14" s="16" t="s">
        <v>714</v>
      </c>
      <c r="P14" s="16" t="s">
        <v>709</v>
      </c>
    </row>
    <row r="15" spans="1:16" ht="14.5" x14ac:dyDescent="0.35">
      <c r="A15" s="16" t="s">
        <v>715</v>
      </c>
      <c r="B15" s="16">
        <v>2007</v>
      </c>
      <c r="C15" s="16">
        <v>2007</v>
      </c>
      <c r="D15" s="16" t="s">
        <v>716</v>
      </c>
      <c r="E15" s="16" t="s">
        <v>716</v>
      </c>
      <c r="F15" s="16">
        <v>20</v>
      </c>
      <c r="G15" s="16">
        <v>201</v>
      </c>
      <c r="H15" s="16">
        <v>200</v>
      </c>
      <c r="I15" s="16">
        <v>2011</v>
      </c>
      <c r="J15" s="16">
        <v>2001</v>
      </c>
      <c r="K15" s="16" t="s">
        <v>694</v>
      </c>
      <c r="L15" s="16" t="s">
        <v>653</v>
      </c>
      <c r="M15" s="16" t="s">
        <v>654</v>
      </c>
      <c r="N15" s="17" t="s">
        <v>655</v>
      </c>
      <c r="O15" s="16" t="s">
        <v>656</v>
      </c>
      <c r="P15" s="16" t="s">
        <v>715</v>
      </c>
    </row>
    <row r="16" spans="1:16" ht="14.5" x14ac:dyDescent="0.35">
      <c r="A16" s="16" t="s">
        <v>717</v>
      </c>
      <c r="B16" s="16">
        <v>2008</v>
      </c>
      <c r="C16" s="16">
        <v>2008</v>
      </c>
      <c r="D16" s="16" t="s">
        <v>718</v>
      </c>
      <c r="E16" s="16" t="s">
        <v>718</v>
      </c>
      <c r="F16" s="16">
        <v>20</v>
      </c>
      <c r="G16" s="16">
        <v>203</v>
      </c>
      <c r="H16" s="16">
        <v>200</v>
      </c>
      <c r="I16" s="16">
        <v>2031</v>
      </c>
      <c r="J16" s="16">
        <v>2007</v>
      </c>
      <c r="K16" s="16" t="s">
        <v>706</v>
      </c>
      <c r="L16" s="16" t="s">
        <v>653</v>
      </c>
      <c r="M16" s="16" t="s">
        <v>654</v>
      </c>
      <c r="N16" s="17" t="s">
        <v>707</v>
      </c>
      <c r="O16" s="16" t="s">
        <v>708</v>
      </c>
      <c r="P16" s="16" t="s">
        <v>717</v>
      </c>
    </row>
    <row r="17" spans="1:16" ht="14.5" x14ac:dyDescent="0.35">
      <c r="A17" s="16" t="s">
        <v>719</v>
      </c>
      <c r="B17" s="16">
        <v>1003</v>
      </c>
      <c r="C17" s="16">
        <v>1003</v>
      </c>
      <c r="D17" s="16" t="s">
        <v>720</v>
      </c>
      <c r="E17" s="16" t="s">
        <v>720</v>
      </c>
      <c r="F17" s="16">
        <v>10</v>
      </c>
      <c r="G17" s="16">
        <v>106</v>
      </c>
      <c r="H17" s="16">
        <v>100</v>
      </c>
      <c r="I17" s="16">
        <v>1064</v>
      </c>
      <c r="J17" s="16">
        <v>1011</v>
      </c>
      <c r="K17" s="16" t="s">
        <v>682</v>
      </c>
      <c r="L17" s="16" t="s">
        <v>673</v>
      </c>
      <c r="M17" s="16" t="s">
        <v>683</v>
      </c>
      <c r="N17" s="17" t="s">
        <v>684</v>
      </c>
      <c r="O17" s="17" t="s">
        <v>685</v>
      </c>
      <c r="P17" s="16" t="s">
        <v>719</v>
      </c>
    </row>
    <row r="18" spans="1:16" ht="26" x14ac:dyDescent="0.35">
      <c r="A18" s="16" t="s">
        <v>721</v>
      </c>
      <c r="B18" s="16">
        <v>1004</v>
      </c>
      <c r="C18" s="16">
        <v>1004</v>
      </c>
      <c r="D18" s="16" t="s">
        <v>722</v>
      </c>
      <c r="E18" s="16" t="s">
        <v>723</v>
      </c>
      <c r="F18" s="16">
        <v>10</v>
      </c>
      <c r="G18" s="16">
        <v>106</v>
      </c>
      <c r="H18" s="16">
        <v>100</v>
      </c>
      <c r="I18" s="16">
        <v>1065</v>
      </c>
      <c r="J18" s="16">
        <v>1012</v>
      </c>
      <c r="K18" s="16" t="s">
        <v>724</v>
      </c>
      <c r="L18" s="16" t="s">
        <v>673</v>
      </c>
      <c r="M18" s="16" t="s">
        <v>683</v>
      </c>
      <c r="N18" s="17" t="s">
        <v>684</v>
      </c>
      <c r="O18" s="17" t="s">
        <v>685</v>
      </c>
      <c r="P18" s="16" t="s">
        <v>721</v>
      </c>
    </row>
    <row r="19" spans="1:16" ht="14.5" x14ac:dyDescent="0.35">
      <c r="A19" s="16" t="s">
        <v>725</v>
      </c>
      <c r="B19" s="16">
        <v>2009</v>
      </c>
      <c r="C19" s="16">
        <v>2009</v>
      </c>
      <c r="D19" s="16" t="s">
        <v>726</v>
      </c>
      <c r="E19" s="16" t="s">
        <v>726</v>
      </c>
      <c r="F19" s="16">
        <v>20</v>
      </c>
      <c r="G19" s="16">
        <v>203</v>
      </c>
      <c r="H19" s="16">
        <v>200</v>
      </c>
      <c r="I19" s="16">
        <v>2033</v>
      </c>
      <c r="J19" s="16">
        <v>2007</v>
      </c>
      <c r="K19" s="16" t="s">
        <v>659</v>
      </c>
      <c r="L19" s="16" t="s">
        <v>660</v>
      </c>
      <c r="M19" s="16" t="s">
        <v>660</v>
      </c>
      <c r="N19" s="17" t="s">
        <v>660</v>
      </c>
      <c r="O19" s="16" t="s">
        <v>660</v>
      </c>
      <c r="P19" s="16" t="s">
        <v>725</v>
      </c>
    </row>
    <row r="20" spans="1:16" ht="14.5" x14ac:dyDescent="0.35">
      <c r="A20" s="16" t="s">
        <v>727</v>
      </c>
      <c r="B20" s="16">
        <v>2011</v>
      </c>
      <c r="C20" s="16">
        <v>2010</v>
      </c>
      <c r="D20" s="16" t="s">
        <v>728</v>
      </c>
      <c r="E20" s="16" t="s">
        <v>728</v>
      </c>
      <c r="F20" s="16">
        <v>20</v>
      </c>
      <c r="G20" s="16">
        <v>203</v>
      </c>
      <c r="H20" s="16">
        <v>200</v>
      </c>
      <c r="I20" s="16">
        <v>2031</v>
      </c>
      <c r="J20" s="16">
        <v>2005</v>
      </c>
      <c r="K20" s="16" t="s">
        <v>706</v>
      </c>
      <c r="L20" s="16" t="s">
        <v>653</v>
      </c>
      <c r="M20" s="16" t="s">
        <v>654</v>
      </c>
      <c r="N20" s="17" t="s">
        <v>655</v>
      </c>
      <c r="O20" s="16" t="s">
        <v>656</v>
      </c>
      <c r="P20" s="16" t="s">
        <v>727</v>
      </c>
    </row>
    <row r="21" spans="1:16" ht="14.5" x14ac:dyDescent="0.35">
      <c r="A21" s="16" t="s">
        <v>729</v>
      </c>
      <c r="B21" s="16">
        <v>3002</v>
      </c>
      <c r="C21" s="16">
        <v>3002</v>
      </c>
      <c r="D21" s="16" t="s">
        <v>730</v>
      </c>
      <c r="E21" s="16" t="s">
        <v>730</v>
      </c>
      <c r="F21" s="16">
        <v>30</v>
      </c>
      <c r="G21" s="16">
        <v>304</v>
      </c>
      <c r="H21" s="16">
        <v>300</v>
      </c>
      <c r="I21" s="16">
        <v>3041</v>
      </c>
      <c r="J21" s="16">
        <v>2004</v>
      </c>
      <c r="K21" s="16" t="s">
        <v>731</v>
      </c>
      <c r="L21" s="16" t="s">
        <v>712</v>
      </c>
      <c r="M21" s="16" t="s">
        <v>674</v>
      </c>
      <c r="N21" s="17" t="s">
        <v>732</v>
      </c>
      <c r="O21" s="16" t="s">
        <v>733</v>
      </c>
      <c r="P21" s="16" t="s">
        <v>729</v>
      </c>
    </row>
    <row r="22" spans="1:16" ht="14.5" x14ac:dyDescent="0.35">
      <c r="A22" s="16" t="s">
        <v>734</v>
      </c>
      <c r="B22" s="16">
        <v>1005</v>
      </c>
      <c r="C22" s="16">
        <v>1005</v>
      </c>
      <c r="D22" s="16" t="s">
        <v>735</v>
      </c>
      <c r="E22" s="16" t="s">
        <v>735</v>
      </c>
      <c r="F22" s="16">
        <v>10</v>
      </c>
      <c r="G22" s="16">
        <v>105</v>
      </c>
      <c r="H22" s="16">
        <v>100</v>
      </c>
      <c r="I22" s="16">
        <v>1051</v>
      </c>
      <c r="J22" s="16">
        <v>1002</v>
      </c>
      <c r="K22" s="16" t="s">
        <v>736</v>
      </c>
      <c r="L22" s="16" t="s">
        <v>698</v>
      </c>
      <c r="M22" s="16" t="s">
        <v>699</v>
      </c>
      <c r="N22" s="17" t="s">
        <v>737</v>
      </c>
      <c r="O22" s="16" t="s">
        <v>738</v>
      </c>
      <c r="P22" s="16" t="s">
        <v>734</v>
      </c>
    </row>
    <row r="23" spans="1:16" ht="14.5" x14ac:dyDescent="0.35">
      <c r="A23" s="16" t="s">
        <v>739</v>
      </c>
      <c r="B23" s="16">
        <v>1006</v>
      </c>
      <c r="C23" s="16">
        <v>1006</v>
      </c>
      <c r="D23" s="16" t="s">
        <v>740</v>
      </c>
      <c r="E23" s="16" t="s">
        <v>740</v>
      </c>
      <c r="F23" s="16">
        <v>10</v>
      </c>
      <c r="G23" s="16">
        <v>106</v>
      </c>
      <c r="H23" s="16">
        <v>100</v>
      </c>
      <c r="I23" s="16">
        <v>1065</v>
      </c>
      <c r="J23" s="16">
        <v>1014</v>
      </c>
      <c r="K23" s="16" t="s">
        <v>672</v>
      </c>
      <c r="L23" s="16" t="s">
        <v>741</v>
      </c>
      <c r="M23" s="16" t="s">
        <v>689</v>
      </c>
      <c r="N23" s="17" t="s">
        <v>742</v>
      </c>
      <c r="O23" s="16" t="s">
        <v>743</v>
      </c>
      <c r="P23" s="16" t="s">
        <v>739</v>
      </c>
    </row>
    <row r="24" spans="1:16" ht="14.5" x14ac:dyDescent="0.35">
      <c r="A24" s="16" t="s">
        <v>744</v>
      </c>
      <c r="B24" s="16">
        <v>3003</v>
      </c>
      <c r="C24" s="16">
        <v>3003</v>
      </c>
      <c r="D24" s="16" t="s">
        <v>745</v>
      </c>
      <c r="E24" s="16" t="s">
        <v>745</v>
      </c>
      <c r="F24" s="16">
        <v>30</v>
      </c>
      <c r="G24" s="16">
        <v>303</v>
      </c>
      <c r="H24" s="16">
        <v>300</v>
      </c>
      <c r="I24" s="16">
        <v>3031</v>
      </c>
      <c r="J24" s="16">
        <v>3003</v>
      </c>
      <c r="K24" s="16" t="s">
        <v>746</v>
      </c>
      <c r="L24" s="16" t="s">
        <v>741</v>
      </c>
      <c r="M24" s="16" t="s">
        <v>689</v>
      </c>
      <c r="N24" s="17" t="s">
        <v>747</v>
      </c>
      <c r="O24" s="16" t="s">
        <v>748</v>
      </c>
      <c r="P24" s="16" t="s">
        <v>744</v>
      </c>
    </row>
    <row r="25" spans="1:16" ht="14.5" x14ac:dyDescent="0.35">
      <c r="A25" s="16" t="s">
        <v>749</v>
      </c>
      <c r="B25" s="16">
        <v>1015</v>
      </c>
      <c r="C25" s="16">
        <v>1007</v>
      </c>
      <c r="D25" s="16" t="s">
        <v>750</v>
      </c>
      <c r="E25" s="16" t="e">
        <v>#N/A</v>
      </c>
      <c r="F25" s="16">
        <v>10</v>
      </c>
      <c r="G25" s="16">
        <v>106</v>
      </c>
      <c r="H25" s="16" t="e">
        <v>#N/A</v>
      </c>
      <c r="I25" s="16">
        <v>1066</v>
      </c>
      <c r="J25" s="16" t="e">
        <v>#N/A</v>
      </c>
      <c r="K25" s="16" t="s">
        <v>682</v>
      </c>
      <c r="L25" s="16" t="s">
        <v>673</v>
      </c>
      <c r="M25" s="16" t="s">
        <v>683</v>
      </c>
      <c r="N25" s="17" t="s">
        <v>684</v>
      </c>
      <c r="O25" s="17" t="s">
        <v>685</v>
      </c>
      <c r="P25" s="16" t="s">
        <v>749</v>
      </c>
    </row>
    <row r="26" spans="1:16" ht="14.5" x14ac:dyDescent="0.35">
      <c r="A26" s="16" t="s">
        <v>751</v>
      </c>
      <c r="B26" s="16">
        <v>3004</v>
      </c>
      <c r="C26" s="16">
        <v>3004</v>
      </c>
      <c r="D26" s="16" t="s">
        <v>752</v>
      </c>
      <c r="E26" s="16" t="s">
        <v>752</v>
      </c>
      <c r="F26" s="16">
        <v>30</v>
      </c>
      <c r="G26" s="16">
        <v>304</v>
      </c>
      <c r="H26" s="16">
        <v>300</v>
      </c>
      <c r="I26" s="16">
        <v>3041</v>
      </c>
      <c r="J26" s="16">
        <v>3004</v>
      </c>
      <c r="K26" s="16" t="s">
        <v>731</v>
      </c>
      <c r="L26" s="16" t="s">
        <v>712</v>
      </c>
      <c r="M26" s="16" t="s">
        <v>674</v>
      </c>
      <c r="N26" s="17" t="s">
        <v>753</v>
      </c>
      <c r="O26" s="16" t="s">
        <v>754</v>
      </c>
      <c r="P26" s="16" t="s">
        <v>751</v>
      </c>
    </row>
    <row r="27" spans="1:16" ht="14.5" x14ac:dyDescent="0.35">
      <c r="A27" s="16" t="s">
        <v>755</v>
      </c>
      <c r="B27" s="16">
        <v>1007</v>
      </c>
      <c r="C27" s="16">
        <v>1008</v>
      </c>
      <c r="D27" s="16" t="s">
        <v>756</v>
      </c>
      <c r="E27" s="16" t="s">
        <v>756</v>
      </c>
      <c r="F27" s="16">
        <v>10</v>
      </c>
      <c r="G27" s="16">
        <v>106</v>
      </c>
      <c r="H27" s="16">
        <v>100</v>
      </c>
      <c r="I27" s="16">
        <v>1066</v>
      </c>
      <c r="J27" s="16">
        <v>1013</v>
      </c>
      <c r="K27" s="16" t="s">
        <v>682</v>
      </c>
      <c r="L27" s="16" t="s">
        <v>673</v>
      </c>
      <c r="M27" s="16" t="s">
        <v>683</v>
      </c>
      <c r="N27" s="17" t="s">
        <v>684</v>
      </c>
      <c r="O27" s="16" t="s">
        <v>685</v>
      </c>
      <c r="P27" s="16" t="s">
        <v>755</v>
      </c>
    </row>
    <row r="28" spans="1:16" ht="14.5" x14ac:dyDescent="0.35">
      <c r="A28" s="16" t="s">
        <v>757</v>
      </c>
      <c r="B28" s="16">
        <v>3005</v>
      </c>
      <c r="C28" s="16">
        <v>3005</v>
      </c>
      <c r="D28" s="16" t="s">
        <v>758</v>
      </c>
      <c r="E28" s="16" t="s">
        <v>758</v>
      </c>
      <c r="F28" s="16">
        <v>30</v>
      </c>
      <c r="G28" s="16">
        <v>304</v>
      </c>
      <c r="H28" s="16">
        <v>300</v>
      </c>
      <c r="I28" s="16">
        <v>3041</v>
      </c>
      <c r="J28" s="16">
        <v>3004</v>
      </c>
      <c r="K28" s="16" t="s">
        <v>731</v>
      </c>
      <c r="L28" s="16" t="s">
        <v>712</v>
      </c>
      <c r="M28" s="16" t="s">
        <v>674</v>
      </c>
      <c r="N28" s="17" t="s">
        <v>753</v>
      </c>
      <c r="O28" s="16" t="s">
        <v>754</v>
      </c>
      <c r="P28" s="16" t="s">
        <v>757</v>
      </c>
    </row>
    <row r="29" spans="1:16" ht="14.5" x14ac:dyDescent="0.35">
      <c r="A29" s="16" t="s">
        <v>759</v>
      </c>
      <c r="B29" s="16">
        <v>1008</v>
      </c>
      <c r="C29" s="16">
        <v>1009</v>
      </c>
      <c r="D29" s="16" t="s">
        <v>760</v>
      </c>
      <c r="E29" s="16" t="s">
        <v>760</v>
      </c>
      <c r="F29" s="16">
        <v>10</v>
      </c>
      <c r="G29" s="16">
        <v>106</v>
      </c>
      <c r="H29" s="16">
        <v>100</v>
      </c>
      <c r="I29" s="16">
        <v>1068</v>
      </c>
      <c r="J29" s="16">
        <v>1015</v>
      </c>
      <c r="K29" s="16" t="s">
        <v>761</v>
      </c>
      <c r="L29" s="16" t="s">
        <v>712</v>
      </c>
      <c r="M29" s="16" t="s">
        <v>674</v>
      </c>
      <c r="N29" s="17" t="s">
        <v>762</v>
      </c>
      <c r="O29" s="16" t="s">
        <v>763</v>
      </c>
      <c r="P29" s="16" t="s">
        <v>759</v>
      </c>
    </row>
    <row r="30" spans="1:16" ht="14.5" x14ac:dyDescent="0.35">
      <c r="A30" s="16" t="s">
        <v>764</v>
      </c>
      <c r="B30" s="16">
        <v>1009</v>
      </c>
      <c r="C30" s="16">
        <v>1010</v>
      </c>
      <c r="D30" s="16" t="s">
        <v>765</v>
      </c>
      <c r="E30" s="16" t="s">
        <v>765</v>
      </c>
      <c r="F30" s="16">
        <v>10</v>
      </c>
      <c r="G30" s="16">
        <v>108</v>
      </c>
      <c r="H30" s="16">
        <v>100</v>
      </c>
      <c r="I30" s="16">
        <v>1081</v>
      </c>
      <c r="J30" s="16">
        <v>1003</v>
      </c>
      <c r="K30" s="16" t="s">
        <v>766</v>
      </c>
      <c r="L30" s="16" t="s">
        <v>767</v>
      </c>
      <c r="M30" s="16" t="s">
        <v>768</v>
      </c>
      <c r="N30" s="17" t="s">
        <v>769</v>
      </c>
      <c r="O30" s="16" t="s">
        <v>770</v>
      </c>
      <c r="P30" s="16" t="s">
        <v>764</v>
      </c>
    </row>
    <row r="31" spans="1:16" ht="14.5" x14ac:dyDescent="0.35">
      <c r="A31" s="16" t="s">
        <v>771</v>
      </c>
      <c r="B31" s="16">
        <v>1010</v>
      </c>
      <c r="C31" s="16">
        <v>1011</v>
      </c>
      <c r="D31" s="16" t="s">
        <v>772</v>
      </c>
      <c r="E31" s="16" t="s">
        <v>772</v>
      </c>
      <c r="F31" s="16">
        <v>10</v>
      </c>
      <c r="G31" s="16">
        <v>106</v>
      </c>
      <c r="H31" s="16">
        <v>100</v>
      </c>
      <c r="I31" s="16">
        <v>1066</v>
      </c>
      <c r="J31" s="16">
        <v>1013</v>
      </c>
      <c r="K31" s="16" t="s">
        <v>682</v>
      </c>
      <c r="L31" s="16" t="s">
        <v>673</v>
      </c>
      <c r="M31" s="16" t="s">
        <v>683</v>
      </c>
      <c r="N31" s="17" t="s">
        <v>684</v>
      </c>
      <c r="O31" s="17" t="s">
        <v>685</v>
      </c>
      <c r="P31" s="16" t="s">
        <v>771</v>
      </c>
    </row>
    <row r="32" spans="1:16" ht="14.5" x14ac:dyDescent="0.35">
      <c r="A32" s="16" t="s">
        <v>773</v>
      </c>
      <c r="B32" s="16">
        <v>2012</v>
      </c>
      <c r="C32" s="16">
        <v>2011</v>
      </c>
      <c r="D32" s="16" t="s">
        <v>774</v>
      </c>
      <c r="E32" s="16" t="s">
        <v>774</v>
      </c>
      <c r="F32" s="16">
        <v>20</v>
      </c>
      <c r="G32" s="16">
        <v>203</v>
      </c>
      <c r="H32" s="16">
        <v>200</v>
      </c>
      <c r="I32" s="16">
        <v>2033</v>
      </c>
      <c r="J32" s="16">
        <v>2012</v>
      </c>
      <c r="K32" s="16" t="s">
        <v>694</v>
      </c>
      <c r="L32" s="16" t="s">
        <v>673</v>
      </c>
      <c r="M32" s="16" t="s">
        <v>683</v>
      </c>
      <c r="N32" s="17" t="s">
        <v>684</v>
      </c>
      <c r="O32" s="17" t="s">
        <v>685</v>
      </c>
      <c r="P32" s="16" t="s">
        <v>773</v>
      </c>
    </row>
    <row r="33" spans="1:16" ht="26" x14ac:dyDescent="0.35">
      <c r="A33" s="16" t="s">
        <v>775</v>
      </c>
      <c r="B33" s="16">
        <v>1011</v>
      </c>
      <c r="C33" s="16">
        <v>1012</v>
      </c>
      <c r="D33" s="16" t="s">
        <v>776</v>
      </c>
      <c r="E33" s="16" t="s">
        <v>776</v>
      </c>
      <c r="F33" s="16">
        <v>10</v>
      </c>
      <c r="G33" s="16">
        <v>106</v>
      </c>
      <c r="H33" s="16">
        <v>100</v>
      </c>
      <c r="I33" s="16">
        <v>1067</v>
      </c>
      <c r="J33" s="16">
        <v>1014</v>
      </c>
      <c r="K33" s="16" t="s">
        <v>777</v>
      </c>
      <c r="L33" s="16" t="s">
        <v>673</v>
      </c>
      <c r="M33" s="16" t="s">
        <v>683</v>
      </c>
      <c r="N33" s="17" t="s">
        <v>684</v>
      </c>
      <c r="O33" s="17" t="s">
        <v>685</v>
      </c>
      <c r="P33" s="16" t="s">
        <v>775</v>
      </c>
    </row>
    <row r="34" spans="1:16" ht="14.5" x14ac:dyDescent="0.35">
      <c r="A34" s="16" t="s">
        <v>778</v>
      </c>
      <c r="B34" s="16">
        <v>2013</v>
      </c>
      <c r="C34" s="16">
        <v>2012</v>
      </c>
      <c r="D34" s="16" t="s">
        <v>779</v>
      </c>
      <c r="E34" s="16" t="s">
        <v>779</v>
      </c>
      <c r="F34" s="16">
        <v>20</v>
      </c>
      <c r="G34" s="16">
        <v>209</v>
      </c>
      <c r="H34" s="16">
        <v>200</v>
      </c>
      <c r="I34" s="16">
        <v>2091</v>
      </c>
      <c r="J34" s="16">
        <v>2013</v>
      </c>
      <c r="K34" s="16" t="s">
        <v>780</v>
      </c>
      <c r="L34" s="16" t="s">
        <v>673</v>
      </c>
      <c r="M34" s="16" t="s">
        <v>683</v>
      </c>
      <c r="N34" s="17" t="s">
        <v>781</v>
      </c>
      <c r="O34" s="16" t="s">
        <v>782</v>
      </c>
      <c r="P34" s="16" t="s">
        <v>778</v>
      </c>
    </row>
    <row r="35" spans="1:16" ht="14.5" x14ac:dyDescent="0.35">
      <c r="A35" s="16" t="s">
        <v>783</v>
      </c>
      <c r="B35" s="16">
        <v>2014</v>
      </c>
      <c r="C35" s="16">
        <v>2013</v>
      </c>
      <c r="D35" s="16" t="s">
        <v>784</v>
      </c>
      <c r="E35" s="16" t="s">
        <v>784</v>
      </c>
      <c r="F35" s="16">
        <v>20</v>
      </c>
      <c r="G35" s="16">
        <v>208</v>
      </c>
      <c r="H35" s="16">
        <v>200</v>
      </c>
      <c r="I35" s="16">
        <v>2081</v>
      </c>
      <c r="J35" s="16">
        <v>2012</v>
      </c>
      <c r="K35" s="16" t="s">
        <v>679</v>
      </c>
      <c r="L35" s="16" t="s">
        <v>741</v>
      </c>
      <c r="M35" s="16" t="s">
        <v>785</v>
      </c>
      <c r="N35" s="17" t="s">
        <v>786</v>
      </c>
      <c r="O35" s="16" t="s">
        <v>787</v>
      </c>
      <c r="P35" s="16" t="s">
        <v>783</v>
      </c>
    </row>
    <row r="36" spans="1:16" ht="14.5" x14ac:dyDescent="0.35">
      <c r="A36" s="16" t="s">
        <v>788</v>
      </c>
      <c r="B36" s="16">
        <v>1012</v>
      </c>
      <c r="C36" s="16">
        <v>1013</v>
      </c>
      <c r="D36" s="16" t="s">
        <v>789</v>
      </c>
      <c r="E36" s="16" t="s">
        <v>789</v>
      </c>
      <c r="F36" s="16">
        <v>10</v>
      </c>
      <c r="G36" s="16">
        <v>106</v>
      </c>
      <c r="H36" s="16">
        <v>100</v>
      </c>
      <c r="I36" s="16">
        <v>1067</v>
      </c>
      <c r="J36" s="16">
        <v>1015</v>
      </c>
      <c r="K36" s="16" t="s">
        <v>790</v>
      </c>
      <c r="L36" s="16" t="s">
        <v>712</v>
      </c>
      <c r="M36" s="16" t="s">
        <v>674</v>
      </c>
      <c r="N36" s="17" t="s">
        <v>762</v>
      </c>
      <c r="O36" s="16" t="s">
        <v>763</v>
      </c>
      <c r="P36" s="16" t="s">
        <v>788</v>
      </c>
    </row>
    <row r="37" spans="1:16" ht="14.5" x14ac:dyDescent="0.35">
      <c r="A37" s="16" t="s">
        <v>791</v>
      </c>
      <c r="B37" s="16">
        <v>2015</v>
      </c>
      <c r="C37" s="16">
        <v>2014</v>
      </c>
      <c r="D37" s="16" t="s">
        <v>792</v>
      </c>
      <c r="E37" s="16" t="s">
        <v>792</v>
      </c>
      <c r="F37" s="16">
        <v>20</v>
      </c>
      <c r="G37" s="16">
        <v>210</v>
      </c>
      <c r="H37" s="16">
        <v>200</v>
      </c>
      <c r="I37" s="16">
        <v>2101</v>
      </c>
      <c r="J37" s="16">
        <v>2001</v>
      </c>
      <c r="K37" s="16" t="s">
        <v>793</v>
      </c>
      <c r="L37" s="16" t="s">
        <v>794</v>
      </c>
      <c r="M37" s="16" t="s">
        <v>795</v>
      </c>
      <c r="N37" s="17" t="s">
        <v>796</v>
      </c>
      <c r="O37" s="16" t="s">
        <v>797</v>
      </c>
      <c r="P37" s="16" t="s">
        <v>791</v>
      </c>
    </row>
    <row r="38" spans="1:16" ht="14.5" x14ac:dyDescent="0.35">
      <c r="A38" s="16" t="s">
        <v>798</v>
      </c>
      <c r="B38" s="16">
        <v>2016</v>
      </c>
      <c r="C38" s="16">
        <v>2015</v>
      </c>
      <c r="D38" s="16" t="s">
        <v>799</v>
      </c>
      <c r="E38" s="16" t="s">
        <v>799</v>
      </c>
      <c r="F38" s="16">
        <v>20</v>
      </c>
      <c r="G38" s="16">
        <v>205</v>
      </c>
      <c r="H38" s="16">
        <v>200</v>
      </c>
      <c r="I38" s="16">
        <v>2051</v>
      </c>
      <c r="J38" s="16">
        <v>2009</v>
      </c>
      <c r="K38" s="16" t="s">
        <v>800</v>
      </c>
      <c r="L38" s="16" t="s">
        <v>653</v>
      </c>
      <c r="M38" s="16" t="s">
        <v>654</v>
      </c>
      <c r="N38" s="17" t="s">
        <v>655</v>
      </c>
      <c r="O38" s="16" t="s">
        <v>656</v>
      </c>
      <c r="P38" s="16" t="s">
        <v>798</v>
      </c>
    </row>
    <row r="39" spans="1:16" ht="14.5" x14ac:dyDescent="0.35">
      <c r="A39" s="16" t="s">
        <v>801</v>
      </c>
      <c r="B39" s="16">
        <v>3006</v>
      </c>
      <c r="C39" s="16">
        <v>3006</v>
      </c>
      <c r="D39" s="16" t="s">
        <v>802</v>
      </c>
      <c r="E39" s="16" t="s">
        <v>802</v>
      </c>
      <c r="F39" s="16">
        <v>30</v>
      </c>
      <c r="G39" s="16">
        <v>303</v>
      </c>
      <c r="H39" s="16">
        <v>300</v>
      </c>
      <c r="I39" s="16">
        <v>3031</v>
      </c>
      <c r="J39" s="16">
        <v>3003</v>
      </c>
      <c r="K39" s="16" t="s">
        <v>679</v>
      </c>
      <c r="L39" s="16" t="s">
        <v>741</v>
      </c>
      <c r="M39" s="16" t="s">
        <v>785</v>
      </c>
      <c r="N39" s="17" t="s">
        <v>786</v>
      </c>
      <c r="O39" s="16" t="s">
        <v>787</v>
      </c>
      <c r="P39" s="16" t="s">
        <v>801</v>
      </c>
    </row>
    <row r="40" spans="1:16" ht="14.5" x14ac:dyDescent="0.35">
      <c r="A40" s="16" t="s">
        <v>803</v>
      </c>
      <c r="B40" s="16">
        <v>1013</v>
      </c>
      <c r="C40" s="16">
        <v>1014</v>
      </c>
      <c r="D40" s="16" t="s">
        <v>804</v>
      </c>
      <c r="E40" s="16" t="s">
        <v>804</v>
      </c>
      <c r="F40" s="16">
        <v>10</v>
      </c>
      <c r="G40" s="16">
        <v>101</v>
      </c>
      <c r="H40" s="16">
        <v>100</v>
      </c>
      <c r="I40" s="16">
        <v>1051</v>
      </c>
      <c r="J40" s="16">
        <v>1001</v>
      </c>
      <c r="K40" s="16" t="s">
        <v>805</v>
      </c>
      <c r="L40" s="16" t="s">
        <v>664</v>
      </c>
      <c r="M40" s="16" t="s">
        <v>806</v>
      </c>
      <c r="N40" s="17" t="s">
        <v>807</v>
      </c>
      <c r="O40" s="16" t="s">
        <v>808</v>
      </c>
      <c r="P40" s="16" t="s">
        <v>803</v>
      </c>
    </row>
    <row r="41" spans="1:16" ht="14.5" x14ac:dyDescent="0.35">
      <c r="A41" s="16" t="s">
        <v>809</v>
      </c>
      <c r="B41" s="16">
        <v>2017</v>
      </c>
      <c r="C41" s="16">
        <v>2016</v>
      </c>
      <c r="D41" s="16" t="s">
        <v>810</v>
      </c>
      <c r="E41" s="16" t="s">
        <v>810</v>
      </c>
      <c r="F41" s="16">
        <v>20</v>
      </c>
      <c r="G41" s="16">
        <v>206</v>
      </c>
      <c r="H41" s="16">
        <v>200</v>
      </c>
      <c r="I41" s="16">
        <v>2061</v>
      </c>
      <c r="J41" s="16">
        <v>2010</v>
      </c>
      <c r="K41" s="16" t="s">
        <v>652</v>
      </c>
      <c r="L41" s="16" t="s">
        <v>653</v>
      </c>
      <c r="M41" s="16" t="s">
        <v>654</v>
      </c>
      <c r="N41" s="17" t="s">
        <v>655</v>
      </c>
      <c r="O41" s="16" t="s">
        <v>656</v>
      </c>
      <c r="P41" s="16" t="s">
        <v>809</v>
      </c>
    </row>
    <row r="42" spans="1:16" ht="14.5" x14ac:dyDescent="0.35">
      <c r="A42" s="16" t="s">
        <v>811</v>
      </c>
      <c r="B42" s="16">
        <v>2018</v>
      </c>
      <c r="C42" s="16">
        <v>2017</v>
      </c>
      <c r="D42" s="16" t="s">
        <v>812</v>
      </c>
      <c r="E42" s="16" t="s">
        <v>812</v>
      </c>
      <c r="F42" s="16">
        <v>20</v>
      </c>
      <c r="G42" s="16">
        <v>203</v>
      </c>
      <c r="H42" s="16">
        <v>200</v>
      </c>
      <c r="I42" s="16">
        <v>2033</v>
      </c>
      <c r="J42" s="16">
        <v>2007</v>
      </c>
      <c r="K42" s="16" t="s">
        <v>679</v>
      </c>
      <c r="L42" s="16" t="s">
        <v>653</v>
      </c>
      <c r="M42" s="16" t="s">
        <v>689</v>
      </c>
      <c r="N42" s="17" t="s">
        <v>813</v>
      </c>
      <c r="O42" s="16" t="s">
        <v>814</v>
      </c>
      <c r="P42" s="16" t="s">
        <v>811</v>
      </c>
    </row>
    <row r="43" spans="1:16" ht="14.5" x14ac:dyDescent="0.35">
      <c r="A43" s="16" t="s">
        <v>815</v>
      </c>
      <c r="B43" s="16">
        <v>2019</v>
      </c>
      <c r="C43" s="16">
        <v>2018</v>
      </c>
      <c r="D43" s="16" t="s">
        <v>816</v>
      </c>
      <c r="E43" s="16" t="s">
        <v>816</v>
      </c>
      <c r="F43" s="16">
        <v>20</v>
      </c>
      <c r="G43" s="16">
        <v>203</v>
      </c>
      <c r="H43" s="16">
        <v>200</v>
      </c>
      <c r="I43" s="16">
        <v>2033</v>
      </c>
      <c r="J43" s="16">
        <v>2007</v>
      </c>
      <c r="K43" s="16" t="s">
        <v>817</v>
      </c>
      <c r="L43" s="16" t="s">
        <v>741</v>
      </c>
      <c r="M43" s="16" t="s">
        <v>689</v>
      </c>
      <c r="N43" s="17" t="s">
        <v>747</v>
      </c>
      <c r="O43" s="16" t="s">
        <v>748</v>
      </c>
      <c r="P43" s="16" t="s">
        <v>815</v>
      </c>
    </row>
    <row r="44" spans="1:16" ht="14.5" x14ac:dyDescent="0.35">
      <c r="A44" s="16" t="s">
        <v>818</v>
      </c>
      <c r="B44" s="16">
        <v>2020</v>
      </c>
      <c r="C44" s="16">
        <v>2019</v>
      </c>
      <c r="D44" s="16" t="s">
        <v>819</v>
      </c>
      <c r="E44" s="16" t="s">
        <v>819</v>
      </c>
      <c r="F44" s="16">
        <v>20</v>
      </c>
      <c r="G44" s="16">
        <v>201</v>
      </c>
      <c r="H44" s="16">
        <v>200</v>
      </c>
      <c r="I44" s="16">
        <v>2012</v>
      </c>
      <c r="J44" s="16">
        <v>2002</v>
      </c>
      <c r="K44" s="16" t="s">
        <v>694</v>
      </c>
      <c r="L44" s="16" t="s">
        <v>653</v>
      </c>
      <c r="M44" s="16" t="s">
        <v>654</v>
      </c>
      <c r="N44" s="17" t="s">
        <v>655</v>
      </c>
      <c r="O44" s="16" t="s">
        <v>656</v>
      </c>
      <c r="P44" s="16" t="s">
        <v>818</v>
      </c>
    </row>
    <row r="45" spans="1:16" ht="14.5" x14ac:dyDescent="0.35">
      <c r="A45" s="16" t="s">
        <v>820</v>
      </c>
      <c r="B45" s="16">
        <v>1014</v>
      </c>
      <c r="C45" s="16">
        <v>1015</v>
      </c>
      <c r="D45" s="16" t="s">
        <v>821</v>
      </c>
      <c r="E45" s="16" t="s">
        <v>821</v>
      </c>
      <c r="F45" s="16">
        <v>10</v>
      </c>
      <c r="G45" s="16">
        <v>105</v>
      </c>
      <c r="H45" s="16">
        <v>100</v>
      </c>
      <c r="I45" s="16">
        <v>1051</v>
      </c>
      <c r="J45" s="16">
        <v>1006</v>
      </c>
      <c r="K45" s="16" t="s">
        <v>822</v>
      </c>
      <c r="L45" s="16" t="s">
        <v>664</v>
      </c>
      <c r="M45" s="16" t="s">
        <v>806</v>
      </c>
      <c r="N45" s="17" t="s">
        <v>807</v>
      </c>
      <c r="O45" s="16" t="s">
        <v>808</v>
      </c>
      <c r="P45" s="16" t="s">
        <v>820</v>
      </c>
    </row>
    <row r="46" spans="1:16" ht="14.5" x14ac:dyDescent="0.35">
      <c r="A46" s="16" t="s">
        <v>823</v>
      </c>
      <c r="B46" s="16">
        <v>2021</v>
      </c>
      <c r="C46" s="16">
        <v>2031</v>
      </c>
      <c r="D46" s="16" t="s">
        <v>824</v>
      </c>
      <c r="E46" s="16" t="s">
        <v>824</v>
      </c>
      <c r="F46" s="16">
        <v>20</v>
      </c>
      <c r="G46" s="16">
        <v>207</v>
      </c>
      <c r="H46" s="16">
        <v>200</v>
      </c>
      <c r="I46" s="16">
        <v>2071</v>
      </c>
      <c r="J46" s="16">
        <v>2011</v>
      </c>
      <c r="K46" s="16" t="s">
        <v>825</v>
      </c>
      <c r="L46" s="16" t="s">
        <v>653</v>
      </c>
      <c r="M46" s="16" t="s">
        <v>654</v>
      </c>
      <c r="N46" s="17" t="s">
        <v>655</v>
      </c>
      <c r="O46" s="16" t="s">
        <v>656</v>
      </c>
      <c r="P46" s="16" t="s">
        <v>823</v>
      </c>
    </row>
    <row r="47" spans="1:16" ht="14.5" x14ac:dyDescent="0.35">
      <c r="A47" s="16" t="s">
        <v>826</v>
      </c>
      <c r="B47" s="16" t="e">
        <v>#N/A</v>
      </c>
      <c r="C47" s="16">
        <v>2100</v>
      </c>
      <c r="D47" s="16" t="s">
        <v>827</v>
      </c>
      <c r="E47" s="16" t="e">
        <v>#N/A</v>
      </c>
      <c r="F47" s="16">
        <v>20</v>
      </c>
      <c r="G47" s="16">
        <v>203</v>
      </c>
      <c r="H47" s="16" t="e">
        <v>#N/A</v>
      </c>
      <c r="I47" s="16">
        <v>2033</v>
      </c>
      <c r="J47" s="16" t="e">
        <v>#N/A</v>
      </c>
      <c r="K47" s="16" t="s">
        <v>828</v>
      </c>
      <c r="L47" s="16" t="s">
        <v>653</v>
      </c>
      <c r="M47" s="16" t="s">
        <v>654</v>
      </c>
      <c r="N47" s="17" t="s">
        <v>655</v>
      </c>
      <c r="O47" s="16" t="s">
        <v>656</v>
      </c>
      <c r="P47" s="16" t="s">
        <v>826</v>
      </c>
    </row>
    <row r="48" spans="1:16" ht="26" x14ac:dyDescent="0.35">
      <c r="A48" s="16" t="s">
        <v>829</v>
      </c>
      <c r="B48" s="16">
        <v>1200</v>
      </c>
      <c r="C48" s="16">
        <v>1100</v>
      </c>
      <c r="D48" s="16" t="s">
        <v>830</v>
      </c>
      <c r="E48" s="16" t="s">
        <v>830</v>
      </c>
      <c r="F48" s="16">
        <v>10</v>
      </c>
      <c r="G48" s="16">
        <v>105</v>
      </c>
      <c r="H48" s="16">
        <v>150</v>
      </c>
      <c r="I48" s="16">
        <v>1051</v>
      </c>
      <c r="J48" s="16">
        <v>1501</v>
      </c>
      <c r="K48" s="16" t="s">
        <v>831</v>
      </c>
      <c r="L48" s="16" t="s">
        <v>653</v>
      </c>
      <c r="M48" s="16" t="s">
        <v>654</v>
      </c>
      <c r="N48" s="17" t="s">
        <v>655</v>
      </c>
      <c r="O48" s="16" t="s">
        <v>656</v>
      </c>
      <c r="P48" s="16" t="s">
        <v>829</v>
      </c>
    </row>
    <row r="49" spans="1:16" ht="14.5" x14ac:dyDescent="0.35">
      <c r="A49" s="16" t="s">
        <v>832</v>
      </c>
      <c r="B49" s="16" t="e">
        <v>#N/A</v>
      </c>
      <c r="C49" s="16">
        <v>1101</v>
      </c>
      <c r="D49" s="16" t="s">
        <v>833</v>
      </c>
      <c r="E49" s="16" t="e">
        <v>#N/A</v>
      </c>
      <c r="F49" s="16">
        <v>10</v>
      </c>
      <c r="G49" s="16">
        <v>106</v>
      </c>
      <c r="H49" s="16" t="e">
        <v>#N/A</v>
      </c>
      <c r="I49" s="16">
        <v>1062</v>
      </c>
      <c r="J49" s="16" t="e">
        <v>#N/A</v>
      </c>
      <c r="K49" s="16" t="s">
        <v>672</v>
      </c>
      <c r="L49" s="16" t="s">
        <v>712</v>
      </c>
      <c r="M49" s="16" t="s">
        <v>674</v>
      </c>
      <c r="N49" s="17" t="s">
        <v>675</v>
      </c>
      <c r="O49" s="16" t="s">
        <v>676</v>
      </c>
      <c r="P49" s="16" t="s">
        <v>832</v>
      </c>
    </row>
    <row r="50" spans="1:16" ht="14.5" x14ac:dyDescent="0.35">
      <c r="A50" s="16" t="s">
        <v>834</v>
      </c>
      <c r="B50" s="16" t="e">
        <v>#N/A</v>
      </c>
      <c r="C50" s="16">
        <v>1102</v>
      </c>
      <c r="D50" s="16" t="s">
        <v>835</v>
      </c>
      <c r="E50" s="16" t="e">
        <v>#N/A</v>
      </c>
      <c r="F50" s="16">
        <v>10</v>
      </c>
      <c r="G50" s="16">
        <v>106</v>
      </c>
      <c r="H50" s="16" t="e">
        <v>#N/A</v>
      </c>
      <c r="I50" s="16">
        <v>1064</v>
      </c>
      <c r="J50" s="16" t="e">
        <v>#N/A</v>
      </c>
      <c r="K50" s="16" t="s">
        <v>682</v>
      </c>
      <c r="L50" s="16" t="s">
        <v>673</v>
      </c>
      <c r="M50" s="16" t="s">
        <v>683</v>
      </c>
      <c r="N50" s="17" t="s">
        <v>684</v>
      </c>
      <c r="O50" s="17" t="s">
        <v>685</v>
      </c>
      <c r="P50" s="16" t="s">
        <v>834</v>
      </c>
    </row>
    <row r="51" spans="1:16" ht="14.5" x14ac:dyDescent="0.35">
      <c r="A51" s="16" t="s">
        <v>836</v>
      </c>
      <c r="B51" s="16" t="e">
        <v>#N/A</v>
      </c>
      <c r="C51" s="16">
        <v>1103</v>
      </c>
      <c r="D51" s="16" t="s">
        <v>837</v>
      </c>
      <c r="E51" s="16" t="e">
        <v>#N/A</v>
      </c>
      <c r="F51" s="16">
        <v>10</v>
      </c>
      <c r="G51" s="16">
        <v>106</v>
      </c>
      <c r="H51" s="16" t="e">
        <v>#N/A</v>
      </c>
      <c r="I51" s="16">
        <v>1066</v>
      </c>
      <c r="J51" s="16" t="e">
        <v>#N/A</v>
      </c>
      <c r="K51" s="16" t="s">
        <v>828</v>
      </c>
      <c r="L51" s="16" t="s">
        <v>673</v>
      </c>
      <c r="M51" s="16" t="s">
        <v>683</v>
      </c>
      <c r="N51" s="17" t="s">
        <v>684</v>
      </c>
      <c r="O51" s="17" t="s">
        <v>685</v>
      </c>
      <c r="P51" s="16" t="s">
        <v>836</v>
      </c>
    </row>
    <row r="52" spans="1:16" ht="14.5" x14ac:dyDescent="0.35">
      <c r="A52" s="16" t="s">
        <v>838</v>
      </c>
      <c r="B52" s="16">
        <v>1201</v>
      </c>
      <c r="C52" s="16">
        <v>1104</v>
      </c>
      <c r="D52" s="16" t="s">
        <v>839</v>
      </c>
      <c r="E52" s="16" t="s">
        <v>839</v>
      </c>
      <c r="F52" s="16">
        <v>10</v>
      </c>
      <c r="G52" s="16">
        <v>106</v>
      </c>
      <c r="H52" s="16">
        <v>150</v>
      </c>
      <c r="I52" s="16">
        <v>1066</v>
      </c>
      <c r="J52" s="16">
        <v>1502</v>
      </c>
      <c r="K52" s="16" t="s">
        <v>790</v>
      </c>
      <c r="L52" s="16" t="s">
        <v>673</v>
      </c>
      <c r="M52" s="16" t="s">
        <v>683</v>
      </c>
      <c r="N52" s="17" t="s">
        <v>684</v>
      </c>
      <c r="O52" s="17" t="s">
        <v>685</v>
      </c>
      <c r="P52" s="16" t="s">
        <v>838</v>
      </c>
    </row>
    <row r="53" spans="1:16" ht="14.5" x14ac:dyDescent="0.35">
      <c r="A53" s="16" t="s">
        <v>840</v>
      </c>
      <c r="B53" s="16" t="e">
        <v>#N/A</v>
      </c>
      <c r="C53" s="16">
        <v>1105</v>
      </c>
      <c r="D53" s="16" t="s">
        <v>841</v>
      </c>
      <c r="E53" s="16" t="e">
        <v>#N/A</v>
      </c>
      <c r="F53" s="16">
        <v>10</v>
      </c>
      <c r="G53" s="16">
        <v>106</v>
      </c>
      <c r="H53" s="16" t="e">
        <v>#N/A</v>
      </c>
      <c r="I53" s="16">
        <v>1066</v>
      </c>
      <c r="J53" s="16" t="e">
        <v>#N/A</v>
      </c>
      <c r="K53" s="16" t="s">
        <v>828</v>
      </c>
      <c r="L53" s="16" t="s">
        <v>673</v>
      </c>
      <c r="M53" s="16" t="s">
        <v>683</v>
      </c>
      <c r="N53" s="17" t="s">
        <v>684</v>
      </c>
      <c r="O53" s="17" t="s">
        <v>685</v>
      </c>
      <c r="P53" s="16" t="s">
        <v>840</v>
      </c>
    </row>
    <row r="54" spans="1:16" ht="14.5" x14ac:dyDescent="0.35">
      <c r="A54" s="16" t="s">
        <v>842</v>
      </c>
      <c r="B54" s="16" t="e">
        <v>#N/A</v>
      </c>
      <c r="C54" s="16">
        <v>2101</v>
      </c>
      <c r="D54" s="16" t="s">
        <v>843</v>
      </c>
      <c r="E54" s="16" t="e">
        <v>#N/A</v>
      </c>
      <c r="F54" s="16">
        <v>20</v>
      </c>
      <c r="G54" s="16">
        <v>207</v>
      </c>
      <c r="H54" s="16" t="e">
        <v>#N/A</v>
      </c>
      <c r="I54" s="16">
        <v>2071</v>
      </c>
      <c r="J54" s="16" t="e">
        <v>#N/A</v>
      </c>
      <c r="K54" s="16" t="s">
        <v>825</v>
      </c>
      <c r="L54" s="16" t="s">
        <v>653</v>
      </c>
      <c r="M54" s="16" t="s">
        <v>654</v>
      </c>
      <c r="N54" s="17" t="s">
        <v>655</v>
      </c>
      <c r="O54" s="16" t="s">
        <v>656</v>
      </c>
      <c r="P54" s="16" t="s">
        <v>842</v>
      </c>
    </row>
    <row r="55" spans="1:16" ht="14.5" x14ac:dyDescent="0.35">
      <c r="A55" s="16" t="s">
        <v>844</v>
      </c>
      <c r="B55" s="16" t="e">
        <v>#N/A</v>
      </c>
      <c r="C55" s="16">
        <v>1106</v>
      </c>
      <c r="D55" s="16" t="s">
        <v>845</v>
      </c>
      <c r="E55" s="16" t="e">
        <v>#N/A</v>
      </c>
      <c r="F55" s="16">
        <v>10</v>
      </c>
      <c r="G55" s="16">
        <v>106</v>
      </c>
      <c r="H55" s="16" t="e">
        <v>#N/A</v>
      </c>
      <c r="I55" s="16">
        <v>1061</v>
      </c>
      <c r="J55" s="16" t="e">
        <v>#N/A</v>
      </c>
      <c r="K55" s="16" t="s">
        <v>790</v>
      </c>
      <c r="L55" s="16" t="s">
        <v>673</v>
      </c>
      <c r="M55" s="16" t="s">
        <v>683</v>
      </c>
      <c r="N55" s="17" t="s">
        <v>684</v>
      </c>
      <c r="O55" s="17" t="s">
        <v>685</v>
      </c>
      <c r="P55" s="16" t="s">
        <v>844</v>
      </c>
    </row>
    <row r="56" spans="1:16" ht="14.5" x14ac:dyDescent="0.35">
      <c r="A56" s="16" t="s">
        <v>846</v>
      </c>
      <c r="B56" s="16" t="e">
        <v>#N/A</v>
      </c>
      <c r="C56" s="16">
        <v>1107</v>
      </c>
      <c r="D56" s="16" t="s">
        <v>847</v>
      </c>
      <c r="E56" s="16" t="e">
        <v>#N/A</v>
      </c>
      <c r="F56" s="16">
        <v>10</v>
      </c>
      <c r="G56" s="16">
        <v>103</v>
      </c>
      <c r="H56" s="16" t="e">
        <v>#N/A</v>
      </c>
      <c r="I56" s="16">
        <v>1032</v>
      </c>
      <c r="J56" s="16" t="e">
        <v>#N/A</v>
      </c>
      <c r="K56" s="16" t="s">
        <v>697</v>
      </c>
      <c r="L56" s="16" t="s">
        <v>698</v>
      </c>
      <c r="M56" s="16" t="s">
        <v>699</v>
      </c>
      <c r="N56" s="17" t="s">
        <v>700</v>
      </c>
      <c r="O56" s="16" t="s">
        <v>701</v>
      </c>
      <c r="P56" s="16" t="s">
        <v>846</v>
      </c>
    </row>
    <row r="57" spans="1:16" ht="14.5" x14ac:dyDescent="0.35">
      <c r="A57" s="16" t="s">
        <v>848</v>
      </c>
      <c r="B57" s="16" t="e">
        <v>#N/A</v>
      </c>
      <c r="C57" s="16">
        <v>2102</v>
      </c>
      <c r="D57" s="16" t="s">
        <v>849</v>
      </c>
      <c r="E57" s="16" t="e">
        <v>#N/A</v>
      </c>
      <c r="F57" s="16">
        <v>20</v>
      </c>
      <c r="G57" s="16">
        <v>203</v>
      </c>
      <c r="H57" s="16" t="e">
        <v>#N/A</v>
      </c>
      <c r="I57" s="16">
        <v>2033</v>
      </c>
      <c r="J57" s="16" t="e">
        <v>#N/A</v>
      </c>
      <c r="K57" s="16" t="s">
        <v>793</v>
      </c>
      <c r="L57" s="16" t="s">
        <v>653</v>
      </c>
      <c r="M57" s="16" t="s">
        <v>654</v>
      </c>
      <c r="N57" s="17" t="s">
        <v>655</v>
      </c>
      <c r="O57" s="16" t="s">
        <v>656</v>
      </c>
      <c r="P57" s="16" t="s">
        <v>848</v>
      </c>
    </row>
    <row r="58" spans="1:16" ht="14.5" x14ac:dyDescent="0.35">
      <c r="A58" s="16" t="s">
        <v>850</v>
      </c>
      <c r="B58" s="16">
        <v>1202</v>
      </c>
      <c r="C58" s="16">
        <v>1108</v>
      </c>
      <c r="D58" s="16" t="s">
        <v>851</v>
      </c>
      <c r="E58" s="16" t="s">
        <v>851</v>
      </c>
      <c r="F58" s="16">
        <v>10</v>
      </c>
      <c r="G58" s="16">
        <v>106</v>
      </c>
      <c r="H58" s="16">
        <v>150</v>
      </c>
      <c r="I58" s="16">
        <v>1065</v>
      </c>
      <c r="J58" s="16">
        <v>1502</v>
      </c>
      <c r="K58" s="16" t="s">
        <v>682</v>
      </c>
      <c r="L58" s="16" t="s">
        <v>673</v>
      </c>
      <c r="M58" s="16" t="s">
        <v>683</v>
      </c>
      <c r="N58" s="17" t="s">
        <v>684</v>
      </c>
      <c r="O58" s="17" t="s">
        <v>685</v>
      </c>
      <c r="P58" s="16" t="s">
        <v>850</v>
      </c>
    </row>
    <row r="59" spans="1:16" ht="14.5" x14ac:dyDescent="0.35">
      <c r="A59" s="16" t="s">
        <v>852</v>
      </c>
      <c r="B59" s="16" t="e">
        <v>#N/A</v>
      </c>
      <c r="C59" s="16">
        <v>1109</v>
      </c>
      <c r="D59" s="16" t="s">
        <v>853</v>
      </c>
      <c r="E59" s="16" t="e">
        <v>#N/A</v>
      </c>
      <c r="F59" s="16">
        <v>10</v>
      </c>
      <c r="G59" s="16">
        <v>106</v>
      </c>
      <c r="H59" s="16" t="e">
        <v>#N/A</v>
      </c>
      <c r="I59" s="16">
        <v>1066</v>
      </c>
      <c r="J59" s="16" t="e">
        <v>#N/A</v>
      </c>
      <c r="K59" s="16" t="s">
        <v>682</v>
      </c>
      <c r="L59" s="16" t="s">
        <v>673</v>
      </c>
      <c r="M59" s="16" t="s">
        <v>683</v>
      </c>
      <c r="N59" s="17" t="s">
        <v>684</v>
      </c>
      <c r="O59" s="17" t="s">
        <v>685</v>
      </c>
      <c r="P59" s="16" t="s">
        <v>852</v>
      </c>
    </row>
    <row r="60" spans="1:16" ht="14.5" x14ac:dyDescent="0.35">
      <c r="A60" s="16" t="s">
        <v>854</v>
      </c>
      <c r="B60" s="16" t="e">
        <v>#N/A</v>
      </c>
      <c r="C60" s="16">
        <v>1110</v>
      </c>
      <c r="D60" s="16" t="s">
        <v>855</v>
      </c>
      <c r="E60" s="16" t="e">
        <v>#N/A</v>
      </c>
      <c r="F60" s="16">
        <v>10</v>
      </c>
      <c r="G60" s="16">
        <v>106</v>
      </c>
      <c r="H60" s="16" t="e">
        <v>#N/A</v>
      </c>
      <c r="I60" s="16">
        <v>1066</v>
      </c>
      <c r="J60" s="16" t="e">
        <v>#N/A</v>
      </c>
      <c r="K60" s="16" t="s">
        <v>682</v>
      </c>
      <c r="L60" s="16" t="s">
        <v>673</v>
      </c>
      <c r="M60" s="16" t="s">
        <v>683</v>
      </c>
      <c r="N60" s="17" t="s">
        <v>684</v>
      </c>
      <c r="O60" s="17" t="s">
        <v>685</v>
      </c>
      <c r="P60" s="16" t="s">
        <v>854</v>
      </c>
    </row>
    <row r="61" spans="1:16" ht="14.5" x14ac:dyDescent="0.35">
      <c r="A61" s="16" t="s">
        <v>856</v>
      </c>
      <c r="B61" s="16" t="e">
        <v>#N/A</v>
      </c>
      <c r="C61" s="16">
        <v>1111</v>
      </c>
      <c r="D61" s="16" t="s">
        <v>857</v>
      </c>
      <c r="E61" s="16" t="e">
        <v>#N/A</v>
      </c>
      <c r="F61" s="16">
        <v>10</v>
      </c>
      <c r="G61" s="16">
        <v>106</v>
      </c>
      <c r="H61" s="16" t="e">
        <v>#N/A</v>
      </c>
      <c r="I61" s="16">
        <v>1066</v>
      </c>
      <c r="J61" s="16" t="e">
        <v>#N/A</v>
      </c>
      <c r="K61" s="16" t="s">
        <v>828</v>
      </c>
      <c r="L61" s="16" t="s">
        <v>673</v>
      </c>
      <c r="M61" s="16" t="s">
        <v>683</v>
      </c>
      <c r="N61" s="17" t="s">
        <v>684</v>
      </c>
      <c r="O61" s="17" t="s">
        <v>685</v>
      </c>
      <c r="P61" s="16" t="s">
        <v>856</v>
      </c>
    </row>
    <row r="62" spans="1:16" ht="14.5" x14ac:dyDescent="0.35">
      <c r="A62" s="16" t="s">
        <v>858</v>
      </c>
      <c r="B62" s="16" t="e">
        <v>#N/A</v>
      </c>
      <c r="C62" s="16">
        <v>1112</v>
      </c>
      <c r="D62" s="16" t="s">
        <v>859</v>
      </c>
      <c r="E62" s="16" t="e">
        <v>#N/A</v>
      </c>
      <c r="F62" s="16">
        <v>10</v>
      </c>
      <c r="G62" s="16">
        <v>106</v>
      </c>
      <c r="H62" s="16" t="e">
        <v>#N/A</v>
      </c>
      <c r="I62" s="16">
        <v>1066</v>
      </c>
      <c r="J62" s="16" t="e">
        <v>#N/A</v>
      </c>
      <c r="K62" s="16" t="s">
        <v>828</v>
      </c>
      <c r="L62" s="16" t="s">
        <v>673</v>
      </c>
      <c r="M62" s="16" t="s">
        <v>683</v>
      </c>
      <c r="N62" s="17" t="s">
        <v>684</v>
      </c>
      <c r="O62" s="17" t="s">
        <v>685</v>
      </c>
      <c r="P62" s="16" t="s">
        <v>858</v>
      </c>
    </row>
    <row r="63" spans="1:16" ht="14.5" x14ac:dyDescent="0.35">
      <c r="A63" s="16" t="s">
        <v>860</v>
      </c>
      <c r="B63" s="16">
        <v>1203</v>
      </c>
      <c r="C63" s="16">
        <v>1113</v>
      </c>
      <c r="D63" s="16" t="s">
        <v>861</v>
      </c>
      <c r="E63" s="16" t="s">
        <v>861</v>
      </c>
      <c r="F63" s="16">
        <v>10</v>
      </c>
      <c r="G63" s="16">
        <v>106</v>
      </c>
      <c r="H63" s="16">
        <v>150</v>
      </c>
      <c r="I63" s="16">
        <v>1066</v>
      </c>
      <c r="J63" s="16">
        <v>1502</v>
      </c>
      <c r="K63" s="16" t="s">
        <v>724</v>
      </c>
      <c r="L63" s="16" t="s">
        <v>673</v>
      </c>
      <c r="M63" s="16" t="s">
        <v>683</v>
      </c>
      <c r="N63" s="17" t="s">
        <v>684</v>
      </c>
      <c r="O63" s="17" t="s">
        <v>685</v>
      </c>
      <c r="P63" s="16" t="s">
        <v>860</v>
      </c>
    </row>
    <row r="64" spans="1:16" ht="14.5" x14ac:dyDescent="0.35">
      <c r="A64" s="16" t="s">
        <v>862</v>
      </c>
      <c r="B64" s="16">
        <v>1204</v>
      </c>
      <c r="C64" s="16">
        <v>1114</v>
      </c>
      <c r="D64" s="16" t="s">
        <v>863</v>
      </c>
      <c r="E64" s="16" t="s">
        <v>863</v>
      </c>
      <c r="F64" s="16">
        <v>10</v>
      </c>
      <c r="G64" s="16">
        <v>106</v>
      </c>
      <c r="H64" s="16">
        <v>150</v>
      </c>
      <c r="I64" s="16">
        <v>1062</v>
      </c>
      <c r="J64" s="16">
        <v>1502</v>
      </c>
      <c r="K64" s="16" t="s">
        <v>672</v>
      </c>
      <c r="L64" s="16" t="s">
        <v>712</v>
      </c>
      <c r="M64" s="16" t="s">
        <v>674</v>
      </c>
      <c r="N64" s="17" t="s">
        <v>675</v>
      </c>
      <c r="O64" s="16" t="s">
        <v>676</v>
      </c>
      <c r="P64" s="16" t="s">
        <v>862</v>
      </c>
    </row>
    <row r="65" spans="1:16" ht="14.5" x14ac:dyDescent="0.35">
      <c r="A65" s="16" t="s">
        <v>864</v>
      </c>
      <c r="B65" s="16">
        <v>2200</v>
      </c>
      <c r="C65" s="16">
        <v>2103</v>
      </c>
      <c r="D65" s="16" t="s">
        <v>865</v>
      </c>
      <c r="E65" s="16" t="s">
        <v>865</v>
      </c>
      <c r="F65" s="16">
        <v>20</v>
      </c>
      <c r="G65" s="16">
        <v>203</v>
      </c>
      <c r="H65" s="16">
        <v>250</v>
      </c>
      <c r="I65" s="16">
        <v>2033</v>
      </c>
      <c r="J65" s="16">
        <v>2502</v>
      </c>
      <c r="K65" s="16" t="s">
        <v>793</v>
      </c>
      <c r="L65" s="16" t="s">
        <v>653</v>
      </c>
      <c r="M65" s="16" t="s">
        <v>654</v>
      </c>
      <c r="N65" s="17" t="s">
        <v>655</v>
      </c>
      <c r="O65" s="16" t="s">
        <v>656</v>
      </c>
      <c r="P65" s="16" t="s">
        <v>864</v>
      </c>
    </row>
    <row r="66" spans="1:16" ht="14.5" x14ac:dyDescent="0.35">
      <c r="A66" s="16" t="s">
        <v>866</v>
      </c>
      <c r="B66" s="16" t="e">
        <v>#N/A</v>
      </c>
      <c r="C66" s="16">
        <v>1115</v>
      </c>
      <c r="D66" s="16" t="s">
        <v>867</v>
      </c>
      <c r="E66" s="16" t="e">
        <v>#N/A</v>
      </c>
      <c r="F66" s="16">
        <v>10</v>
      </c>
      <c r="G66" s="16">
        <v>106</v>
      </c>
      <c r="H66" s="16" t="e">
        <v>#N/A</v>
      </c>
      <c r="I66" s="16">
        <v>1065</v>
      </c>
      <c r="J66" s="16" t="e">
        <v>#N/A</v>
      </c>
      <c r="K66" s="16" t="s">
        <v>682</v>
      </c>
      <c r="L66" s="16" t="s">
        <v>673</v>
      </c>
      <c r="M66" s="16" t="s">
        <v>683</v>
      </c>
      <c r="N66" s="17" t="s">
        <v>684</v>
      </c>
      <c r="O66" s="17" t="s">
        <v>685</v>
      </c>
      <c r="P66" s="16" t="s">
        <v>866</v>
      </c>
    </row>
    <row r="67" spans="1:16" ht="14.5" x14ac:dyDescent="0.35">
      <c r="A67" s="16" t="s">
        <v>868</v>
      </c>
      <c r="B67" s="16" t="e">
        <v>#N/A</v>
      </c>
      <c r="C67" s="16">
        <v>1116</v>
      </c>
      <c r="D67" s="16" t="s">
        <v>869</v>
      </c>
      <c r="E67" s="16" t="e">
        <v>#N/A</v>
      </c>
      <c r="F67" s="16">
        <v>10</v>
      </c>
      <c r="G67" s="16">
        <v>106</v>
      </c>
      <c r="H67" s="16" t="e">
        <v>#N/A</v>
      </c>
      <c r="I67" s="16">
        <v>1065</v>
      </c>
      <c r="J67" s="16" t="e">
        <v>#N/A</v>
      </c>
      <c r="K67" s="16" t="s">
        <v>828</v>
      </c>
      <c r="L67" s="16" t="s">
        <v>673</v>
      </c>
      <c r="M67" s="16" t="s">
        <v>683</v>
      </c>
      <c r="N67" s="17" t="s">
        <v>684</v>
      </c>
      <c r="O67" s="17" t="s">
        <v>685</v>
      </c>
      <c r="P67" s="16" t="s">
        <v>868</v>
      </c>
    </row>
    <row r="68" spans="1:16" ht="14.5" x14ac:dyDescent="0.35">
      <c r="A68" s="16" t="s">
        <v>870</v>
      </c>
      <c r="B68" s="16" t="e">
        <v>#N/A</v>
      </c>
      <c r="C68" s="16">
        <v>1117</v>
      </c>
      <c r="D68" s="16" t="s">
        <v>871</v>
      </c>
      <c r="E68" s="16" t="e">
        <v>#N/A</v>
      </c>
      <c r="F68" s="16">
        <v>10</v>
      </c>
      <c r="G68" s="16">
        <v>106</v>
      </c>
      <c r="H68" s="16" t="e">
        <v>#N/A</v>
      </c>
      <c r="I68" s="16">
        <v>1062</v>
      </c>
      <c r="J68" s="16" t="e">
        <v>#N/A</v>
      </c>
      <c r="K68" s="16" t="s">
        <v>828</v>
      </c>
      <c r="L68" s="16" t="s">
        <v>660</v>
      </c>
      <c r="M68" s="16" t="s">
        <v>660</v>
      </c>
      <c r="N68" s="17" t="s">
        <v>660</v>
      </c>
      <c r="O68" s="16" t="s">
        <v>660</v>
      </c>
      <c r="P68" s="16" t="s">
        <v>870</v>
      </c>
    </row>
    <row r="69" spans="1:16" ht="14.5" x14ac:dyDescent="0.35">
      <c r="A69" s="16" t="s">
        <v>872</v>
      </c>
      <c r="B69" s="16" t="e">
        <v>#N/A</v>
      </c>
      <c r="C69" s="16">
        <v>1118</v>
      </c>
      <c r="D69" s="16" t="s">
        <v>873</v>
      </c>
      <c r="E69" s="16" t="e">
        <v>#N/A</v>
      </c>
      <c r="F69" s="16">
        <v>10</v>
      </c>
      <c r="G69" s="16">
        <v>106</v>
      </c>
      <c r="H69" s="16" t="e">
        <v>#N/A</v>
      </c>
      <c r="I69" s="16">
        <v>1062</v>
      </c>
      <c r="J69" s="16" t="e">
        <v>#N/A</v>
      </c>
      <c r="K69" s="16" t="s">
        <v>828</v>
      </c>
      <c r="L69" s="16" t="s">
        <v>660</v>
      </c>
      <c r="M69" s="16" t="s">
        <v>660</v>
      </c>
      <c r="N69" s="17" t="s">
        <v>660</v>
      </c>
      <c r="O69" s="16" t="s">
        <v>660</v>
      </c>
      <c r="P69" s="16" t="s">
        <v>872</v>
      </c>
    </row>
    <row r="70" spans="1:16" ht="14.5" x14ac:dyDescent="0.35">
      <c r="A70" s="16" t="s">
        <v>874</v>
      </c>
      <c r="B70" s="16">
        <v>2201</v>
      </c>
      <c r="C70" s="16">
        <v>2104</v>
      </c>
      <c r="D70" s="16" t="s">
        <v>875</v>
      </c>
      <c r="E70" s="16" t="s">
        <v>875</v>
      </c>
      <c r="F70" s="16">
        <v>20</v>
      </c>
      <c r="G70" s="16">
        <v>203</v>
      </c>
      <c r="H70" s="16">
        <v>250</v>
      </c>
      <c r="I70" s="16">
        <v>2033</v>
      </c>
      <c r="J70" s="16">
        <v>2502</v>
      </c>
      <c r="K70" s="16" t="s">
        <v>652</v>
      </c>
      <c r="L70" s="16" t="s">
        <v>653</v>
      </c>
      <c r="M70" s="16" t="s">
        <v>654</v>
      </c>
      <c r="N70" s="17" t="s">
        <v>655</v>
      </c>
      <c r="O70" s="16" t="s">
        <v>656</v>
      </c>
      <c r="P70" s="16" t="s">
        <v>874</v>
      </c>
    </row>
    <row r="71" spans="1:16" ht="14.5" x14ac:dyDescent="0.35">
      <c r="A71" s="16" t="s">
        <v>876</v>
      </c>
      <c r="B71" s="16">
        <v>2202</v>
      </c>
      <c r="C71" s="16">
        <v>2105</v>
      </c>
      <c r="D71" s="16" t="s">
        <v>877</v>
      </c>
      <c r="E71" s="16" t="s">
        <v>877</v>
      </c>
      <c r="F71" s="16">
        <v>20</v>
      </c>
      <c r="G71" s="16">
        <v>203</v>
      </c>
      <c r="H71" s="16">
        <v>250</v>
      </c>
      <c r="I71" s="16">
        <v>2033</v>
      </c>
      <c r="J71" s="16">
        <v>2502</v>
      </c>
      <c r="K71" s="16" t="s">
        <v>736</v>
      </c>
      <c r="L71" s="16" t="s">
        <v>878</v>
      </c>
      <c r="M71" s="16" t="s">
        <v>879</v>
      </c>
      <c r="N71" s="17" t="s">
        <v>880</v>
      </c>
      <c r="O71" s="16" t="s">
        <v>881</v>
      </c>
      <c r="P71" s="16" t="s">
        <v>876</v>
      </c>
    </row>
    <row r="72" spans="1:16" ht="26" x14ac:dyDescent="0.35">
      <c r="A72" s="16" t="s">
        <v>882</v>
      </c>
      <c r="B72" s="16">
        <v>1205</v>
      </c>
      <c r="C72" s="16">
        <v>1119</v>
      </c>
      <c r="D72" s="16" t="s">
        <v>883</v>
      </c>
      <c r="E72" s="16" t="s">
        <v>883</v>
      </c>
      <c r="F72" s="16">
        <v>10</v>
      </c>
      <c r="G72" s="16">
        <v>106</v>
      </c>
      <c r="H72" s="16">
        <v>150</v>
      </c>
      <c r="I72" s="16">
        <v>1064</v>
      </c>
      <c r="J72" s="16">
        <v>1502</v>
      </c>
      <c r="K72" s="16" t="s">
        <v>790</v>
      </c>
      <c r="L72" s="16" t="s">
        <v>673</v>
      </c>
      <c r="M72" s="16" t="s">
        <v>683</v>
      </c>
      <c r="N72" s="17" t="s">
        <v>684</v>
      </c>
      <c r="O72" s="17" t="s">
        <v>685</v>
      </c>
      <c r="P72" s="16" t="s">
        <v>882</v>
      </c>
    </row>
    <row r="73" spans="1:16" ht="14.5" x14ac:dyDescent="0.35">
      <c r="A73" s="16" t="s">
        <v>884</v>
      </c>
      <c r="B73" s="16" t="e">
        <v>#N/A</v>
      </c>
      <c r="C73" s="16">
        <v>2106</v>
      </c>
      <c r="D73" s="16" t="s">
        <v>885</v>
      </c>
      <c r="E73" s="16" t="e">
        <v>#N/A</v>
      </c>
      <c r="F73" s="16">
        <v>20</v>
      </c>
      <c r="G73" s="16">
        <v>203</v>
      </c>
      <c r="H73" s="16" t="e">
        <v>#N/A</v>
      </c>
      <c r="I73" s="16">
        <v>2033</v>
      </c>
      <c r="J73" s="16" t="e">
        <v>#N/A</v>
      </c>
      <c r="K73" s="16" t="s">
        <v>828</v>
      </c>
      <c r="L73" s="16" t="s">
        <v>653</v>
      </c>
      <c r="M73" s="16" t="s">
        <v>654</v>
      </c>
      <c r="N73" s="17" t="s">
        <v>655</v>
      </c>
      <c r="O73" s="16" t="s">
        <v>656</v>
      </c>
      <c r="P73" s="16" t="s">
        <v>884</v>
      </c>
    </row>
    <row r="74" spans="1:16" ht="14.5" x14ac:dyDescent="0.35">
      <c r="A74" s="16" t="s">
        <v>886</v>
      </c>
      <c r="B74" s="16" t="e">
        <v>#N/A</v>
      </c>
      <c r="C74" s="16">
        <v>2107</v>
      </c>
      <c r="D74" s="16" t="s">
        <v>887</v>
      </c>
      <c r="E74" s="16" t="e">
        <v>#N/A</v>
      </c>
      <c r="F74" s="16">
        <v>20</v>
      </c>
      <c r="G74" s="16">
        <v>203</v>
      </c>
      <c r="H74" s="16" t="e">
        <v>#N/A</v>
      </c>
      <c r="I74" s="16">
        <v>2033</v>
      </c>
      <c r="J74" s="16" t="e">
        <v>#N/A</v>
      </c>
      <c r="K74" s="16" t="s">
        <v>828</v>
      </c>
      <c r="L74" s="16" t="s">
        <v>653</v>
      </c>
      <c r="M74" s="16" t="s">
        <v>654</v>
      </c>
      <c r="N74" s="17" t="s">
        <v>655</v>
      </c>
      <c r="O74" s="16" t="s">
        <v>656</v>
      </c>
      <c r="P74" s="16" t="s">
        <v>886</v>
      </c>
    </row>
    <row r="75" spans="1:16" ht="14.5" x14ac:dyDescent="0.35">
      <c r="A75" s="16" t="s">
        <v>888</v>
      </c>
      <c r="B75" s="16" t="e">
        <v>#N/A</v>
      </c>
      <c r="C75" s="16">
        <v>2108</v>
      </c>
      <c r="D75" s="16" t="s">
        <v>889</v>
      </c>
      <c r="E75" s="16" t="e">
        <v>#N/A</v>
      </c>
      <c r="F75" s="16">
        <v>20</v>
      </c>
      <c r="G75" s="16">
        <v>207</v>
      </c>
      <c r="H75" s="16" t="e">
        <v>#N/A</v>
      </c>
      <c r="I75" s="16">
        <v>2071</v>
      </c>
      <c r="J75" s="16" t="e">
        <v>#N/A</v>
      </c>
      <c r="K75" s="16" t="s">
        <v>828</v>
      </c>
      <c r="L75" s="16" t="s">
        <v>653</v>
      </c>
      <c r="M75" s="16" t="s">
        <v>654</v>
      </c>
      <c r="N75" s="17" t="s">
        <v>655</v>
      </c>
      <c r="O75" s="16" t="s">
        <v>656</v>
      </c>
      <c r="P75" s="16" t="s">
        <v>888</v>
      </c>
    </row>
    <row r="76" spans="1:16" ht="14.5" x14ac:dyDescent="0.35">
      <c r="A76" s="16" t="s">
        <v>890</v>
      </c>
      <c r="B76" s="16" t="e">
        <v>#N/A</v>
      </c>
      <c r="C76" s="16">
        <v>2109</v>
      </c>
      <c r="D76" s="16" t="s">
        <v>891</v>
      </c>
      <c r="E76" s="16" t="e">
        <v>#N/A</v>
      </c>
      <c r="F76" s="16">
        <v>20</v>
      </c>
      <c r="G76" s="16">
        <v>207</v>
      </c>
      <c r="H76" s="16" t="e">
        <v>#N/A</v>
      </c>
      <c r="I76" s="16">
        <v>2071</v>
      </c>
      <c r="J76" s="16" t="e">
        <v>#N/A</v>
      </c>
      <c r="K76" s="16" t="s">
        <v>828</v>
      </c>
      <c r="L76" s="16" t="s">
        <v>653</v>
      </c>
      <c r="M76" s="16" t="s">
        <v>654</v>
      </c>
      <c r="N76" s="17" t="s">
        <v>655</v>
      </c>
      <c r="O76" s="16" t="s">
        <v>656</v>
      </c>
      <c r="P76" s="16" t="s">
        <v>890</v>
      </c>
    </row>
    <row r="77" spans="1:16" ht="14.5" x14ac:dyDescent="0.35">
      <c r="A77" s="16" t="s">
        <v>892</v>
      </c>
      <c r="B77" s="16" t="e">
        <v>#N/A</v>
      </c>
      <c r="C77" s="16">
        <v>2110</v>
      </c>
      <c r="D77" s="16" t="s">
        <v>893</v>
      </c>
      <c r="E77" s="16" t="e">
        <v>#N/A</v>
      </c>
      <c r="F77" s="16">
        <v>20</v>
      </c>
      <c r="G77" s="16">
        <v>207</v>
      </c>
      <c r="H77" s="16" t="e">
        <v>#N/A</v>
      </c>
      <c r="I77" s="16">
        <v>2071</v>
      </c>
      <c r="J77" s="16" t="e">
        <v>#N/A</v>
      </c>
      <c r="K77" s="16" t="s">
        <v>828</v>
      </c>
      <c r="L77" s="16" t="s">
        <v>653</v>
      </c>
      <c r="M77" s="16" t="s">
        <v>654</v>
      </c>
      <c r="N77" s="17" t="s">
        <v>655</v>
      </c>
      <c r="O77" s="16" t="s">
        <v>656</v>
      </c>
      <c r="P77" s="16" t="s">
        <v>892</v>
      </c>
    </row>
    <row r="78" spans="1:16" ht="14.5" x14ac:dyDescent="0.35">
      <c r="A78" s="16" t="s">
        <v>894</v>
      </c>
      <c r="B78" s="16" t="e">
        <v>#N/A</v>
      </c>
      <c r="C78" s="16">
        <v>2111</v>
      </c>
      <c r="D78" s="16" t="s">
        <v>895</v>
      </c>
      <c r="E78" s="16" t="e">
        <v>#N/A</v>
      </c>
      <c r="F78" s="16">
        <v>20</v>
      </c>
      <c r="G78" s="16">
        <v>203</v>
      </c>
      <c r="H78" s="16" t="e">
        <v>#N/A</v>
      </c>
      <c r="I78" s="16">
        <v>2031</v>
      </c>
      <c r="J78" s="16" t="e">
        <v>#N/A</v>
      </c>
      <c r="K78" s="16" t="s">
        <v>706</v>
      </c>
      <c r="L78" s="16" t="s">
        <v>653</v>
      </c>
      <c r="M78" s="16" t="s">
        <v>654</v>
      </c>
      <c r="N78" s="17" t="s">
        <v>655</v>
      </c>
      <c r="O78" s="16" t="s">
        <v>656</v>
      </c>
      <c r="P78" s="16" t="s">
        <v>894</v>
      </c>
    </row>
    <row r="79" spans="1:16" ht="14.5" x14ac:dyDescent="0.35">
      <c r="A79" s="16" t="s">
        <v>896</v>
      </c>
      <c r="B79" s="16" t="e">
        <v>#N/A</v>
      </c>
      <c r="C79" s="16">
        <v>2112</v>
      </c>
      <c r="D79" s="16" t="s">
        <v>897</v>
      </c>
      <c r="E79" s="16" t="e">
        <v>#N/A</v>
      </c>
      <c r="F79" s="16">
        <v>20</v>
      </c>
      <c r="G79" s="16">
        <v>203</v>
      </c>
      <c r="H79" s="16" t="e">
        <v>#N/A</v>
      </c>
      <c r="I79" s="16">
        <v>2031</v>
      </c>
      <c r="J79" s="16" t="e">
        <v>#N/A</v>
      </c>
      <c r="K79" s="16" t="s">
        <v>706</v>
      </c>
      <c r="L79" s="16" t="s">
        <v>653</v>
      </c>
      <c r="M79" s="16" t="s">
        <v>654</v>
      </c>
      <c r="N79" s="17" t="s">
        <v>655</v>
      </c>
      <c r="O79" s="16" t="s">
        <v>656</v>
      </c>
      <c r="P79" s="16" t="s">
        <v>896</v>
      </c>
    </row>
    <row r="80" spans="1:16" ht="14.5" x14ac:dyDescent="0.35">
      <c r="A80" s="16" t="s">
        <v>898</v>
      </c>
      <c r="B80" s="16" t="e">
        <v>#N/A</v>
      </c>
      <c r="C80" s="16">
        <v>2113</v>
      </c>
      <c r="D80" s="16" t="s">
        <v>899</v>
      </c>
      <c r="E80" s="16" t="e">
        <v>#N/A</v>
      </c>
      <c r="F80" s="16">
        <v>20</v>
      </c>
      <c r="G80" s="16">
        <v>207</v>
      </c>
      <c r="H80" s="16" t="e">
        <v>#N/A</v>
      </c>
      <c r="I80" s="16">
        <v>2071</v>
      </c>
      <c r="J80" s="16" t="e">
        <v>#N/A</v>
      </c>
      <c r="K80" s="16" t="s">
        <v>825</v>
      </c>
      <c r="L80" s="16" t="s">
        <v>653</v>
      </c>
      <c r="M80" s="16" t="s">
        <v>654</v>
      </c>
      <c r="N80" s="17" t="s">
        <v>655</v>
      </c>
      <c r="O80" s="16" t="s">
        <v>656</v>
      </c>
      <c r="P80" s="16" t="s">
        <v>898</v>
      </c>
    </row>
    <row r="81" spans="1:16" ht="14.5" x14ac:dyDescent="0.35">
      <c r="A81" s="16" t="s">
        <v>900</v>
      </c>
      <c r="B81" s="16" t="e">
        <v>#N/A</v>
      </c>
      <c r="C81" s="16">
        <v>3100</v>
      </c>
      <c r="D81" s="16" t="s">
        <v>901</v>
      </c>
      <c r="E81" s="16" t="e">
        <v>#N/A</v>
      </c>
      <c r="F81" s="16">
        <v>30</v>
      </c>
      <c r="G81" s="16">
        <v>303</v>
      </c>
      <c r="H81" s="16" t="e">
        <v>#N/A</v>
      </c>
      <c r="I81" s="16">
        <v>3031</v>
      </c>
      <c r="J81" s="16" t="e">
        <v>#N/A</v>
      </c>
      <c r="K81" s="16" t="s">
        <v>746</v>
      </c>
      <c r="L81" s="16" t="s">
        <v>653</v>
      </c>
      <c r="M81" s="16" t="s">
        <v>665</v>
      </c>
      <c r="N81" s="17" t="s">
        <v>902</v>
      </c>
      <c r="O81" s="16" t="s">
        <v>903</v>
      </c>
      <c r="P81" s="16" t="s">
        <v>900</v>
      </c>
    </row>
    <row r="82" spans="1:16" ht="14.5" x14ac:dyDescent="0.35">
      <c r="A82" s="16" t="s">
        <v>904</v>
      </c>
      <c r="B82" s="16" t="e">
        <v>#N/A</v>
      </c>
      <c r="C82" s="16">
        <v>1120</v>
      </c>
      <c r="D82" s="16" t="s">
        <v>905</v>
      </c>
      <c r="E82" s="16" t="e">
        <v>#N/A</v>
      </c>
      <c r="F82" s="16">
        <v>10</v>
      </c>
      <c r="G82" s="16">
        <v>106</v>
      </c>
      <c r="H82" s="16" t="e">
        <v>#N/A</v>
      </c>
      <c r="I82" s="16">
        <v>1065</v>
      </c>
      <c r="J82" s="16" t="e">
        <v>#N/A</v>
      </c>
      <c r="K82" s="16" t="s">
        <v>682</v>
      </c>
      <c r="L82" s="16" t="s">
        <v>673</v>
      </c>
      <c r="M82" s="16" t="s">
        <v>683</v>
      </c>
      <c r="N82" s="17" t="s">
        <v>684</v>
      </c>
      <c r="O82" s="17" t="s">
        <v>685</v>
      </c>
      <c r="P82" s="16" t="s">
        <v>904</v>
      </c>
    </row>
    <row r="83" spans="1:16" ht="14.5" x14ac:dyDescent="0.35">
      <c r="A83" s="16" t="s">
        <v>906</v>
      </c>
      <c r="B83" s="16" t="e">
        <v>#N/A</v>
      </c>
      <c r="C83" s="16">
        <v>1121</v>
      </c>
      <c r="D83" s="16" t="s">
        <v>907</v>
      </c>
      <c r="E83" s="16" t="e">
        <v>#N/A</v>
      </c>
      <c r="F83" s="16">
        <v>10</v>
      </c>
      <c r="G83" s="16">
        <v>106</v>
      </c>
      <c r="H83" s="16" t="e">
        <v>#N/A</v>
      </c>
      <c r="I83" s="16">
        <v>1065</v>
      </c>
      <c r="J83" s="16" t="e">
        <v>#N/A</v>
      </c>
      <c r="K83" s="16" t="s">
        <v>682</v>
      </c>
      <c r="L83" s="16" t="s">
        <v>673</v>
      </c>
      <c r="M83" s="16" t="s">
        <v>683</v>
      </c>
      <c r="N83" s="17" t="s">
        <v>684</v>
      </c>
      <c r="O83" s="17" t="s">
        <v>685</v>
      </c>
      <c r="P83" s="16" t="s">
        <v>906</v>
      </c>
    </row>
    <row r="84" spans="1:16" ht="14.5" x14ac:dyDescent="0.35">
      <c r="A84" s="16" t="s">
        <v>908</v>
      </c>
      <c r="B84" s="16" t="e">
        <v>#N/A</v>
      </c>
      <c r="C84" s="16">
        <v>1122</v>
      </c>
      <c r="D84" s="16" t="s">
        <v>909</v>
      </c>
      <c r="E84" s="16" t="e">
        <v>#N/A</v>
      </c>
      <c r="F84" s="16">
        <v>10</v>
      </c>
      <c r="G84" s="16">
        <v>106</v>
      </c>
      <c r="H84" s="16" t="e">
        <v>#N/A</v>
      </c>
      <c r="I84" s="16">
        <v>1065</v>
      </c>
      <c r="J84" s="16" t="e">
        <v>#N/A</v>
      </c>
      <c r="K84" s="16" t="s">
        <v>828</v>
      </c>
      <c r="L84" s="16" t="s">
        <v>673</v>
      </c>
      <c r="M84" s="16" t="s">
        <v>683</v>
      </c>
      <c r="N84" s="17" t="s">
        <v>684</v>
      </c>
      <c r="O84" s="17" t="s">
        <v>685</v>
      </c>
      <c r="P84" s="16" t="s">
        <v>908</v>
      </c>
    </row>
    <row r="85" spans="1:16" ht="14.5" x14ac:dyDescent="0.35">
      <c r="A85" s="16" t="s">
        <v>910</v>
      </c>
      <c r="B85" s="16" t="e">
        <v>#N/A</v>
      </c>
      <c r="C85" s="16">
        <v>1123</v>
      </c>
      <c r="D85" s="16" t="s">
        <v>911</v>
      </c>
      <c r="E85" s="16" t="e">
        <v>#N/A</v>
      </c>
      <c r="F85" s="16">
        <v>10</v>
      </c>
      <c r="G85" s="16">
        <v>106</v>
      </c>
      <c r="H85" s="16" t="e">
        <v>#N/A</v>
      </c>
      <c r="I85" s="16">
        <v>1065</v>
      </c>
      <c r="J85" s="16" t="e">
        <v>#N/A</v>
      </c>
      <c r="K85" s="16" t="s">
        <v>828</v>
      </c>
      <c r="L85" s="16" t="s">
        <v>673</v>
      </c>
      <c r="M85" s="16" t="s">
        <v>683</v>
      </c>
      <c r="N85" s="17" t="s">
        <v>684</v>
      </c>
      <c r="O85" s="17" t="s">
        <v>685</v>
      </c>
      <c r="P85" s="16" t="s">
        <v>910</v>
      </c>
    </row>
    <row r="86" spans="1:16" ht="14.5" x14ac:dyDescent="0.35">
      <c r="A86" s="16" t="s">
        <v>912</v>
      </c>
      <c r="B86" s="16">
        <v>1015</v>
      </c>
      <c r="C86" s="16">
        <v>1016</v>
      </c>
      <c r="D86" s="16" t="s">
        <v>750</v>
      </c>
      <c r="E86" s="16" t="s">
        <v>750</v>
      </c>
      <c r="F86" s="16">
        <v>10</v>
      </c>
      <c r="G86" s="16">
        <v>106</v>
      </c>
      <c r="H86" s="16">
        <v>100</v>
      </c>
      <c r="I86" s="16">
        <v>1066</v>
      </c>
      <c r="J86" s="16">
        <v>1008</v>
      </c>
      <c r="K86" s="16" t="s">
        <v>682</v>
      </c>
      <c r="L86" s="16" t="s">
        <v>673</v>
      </c>
      <c r="M86" s="16" t="s">
        <v>683</v>
      </c>
      <c r="N86" s="17" t="s">
        <v>684</v>
      </c>
      <c r="O86" s="17" t="s">
        <v>685</v>
      </c>
      <c r="P86" s="16" t="s">
        <v>912</v>
      </c>
    </row>
    <row r="87" spans="1:16" ht="14.5" x14ac:dyDescent="0.35">
      <c r="A87" s="16" t="s">
        <v>913</v>
      </c>
      <c r="B87" s="16">
        <v>2022</v>
      </c>
      <c r="C87" s="16">
        <v>2114</v>
      </c>
      <c r="D87" s="16" t="s">
        <v>914</v>
      </c>
      <c r="E87" s="16" t="s">
        <v>914</v>
      </c>
      <c r="F87" s="16">
        <v>20</v>
      </c>
      <c r="G87" s="16">
        <v>208</v>
      </c>
      <c r="H87" s="16">
        <v>200</v>
      </c>
      <c r="I87" s="16">
        <v>2081</v>
      </c>
      <c r="J87" s="16">
        <v>2012</v>
      </c>
      <c r="K87" s="16" t="s">
        <v>679</v>
      </c>
      <c r="L87" s="16" t="s">
        <v>653</v>
      </c>
      <c r="M87" s="16" t="s">
        <v>654</v>
      </c>
      <c r="N87" s="17" t="s">
        <v>655</v>
      </c>
      <c r="O87" s="16" t="s">
        <v>656</v>
      </c>
      <c r="P87" s="16" t="s">
        <v>913</v>
      </c>
    </row>
    <row r="88" spans="1:16" ht="14.5" x14ac:dyDescent="0.35">
      <c r="A88" s="16" t="s">
        <v>915</v>
      </c>
      <c r="B88" s="16">
        <v>2023</v>
      </c>
      <c r="C88" s="16">
        <v>2115</v>
      </c>
      <c r="D88" s="16" t="s">
        <v>916</v>
      </c>
      <c r="E88" s="16" t="s">
        <v>916</v>
      </c>
      <c r="F88" s="16">
        <v>20</v>
      </c>
      <c r="G88" s="16">
        <v>203</v>
      </c>
      <c r="H88" s="16">
        <v>200</v>
      </c>
      <c r="I88" s="16">
        <v>2033</v>
      </c>
      <c r="J88" s="16">
        <v>2007</v>
      </c>
      <c r="K88" s="16" t="s">
        <v>793</v>
      </c>
      <c r="L88" s="16" t="s">
        <v>653</v>
      </c>
      <c r="M88" s="16" t="s">
        <v>654</v>
      </c>
      <c r="N88" s="17" t="s">
        <v>707</v>
      </c>
      <c r="O88" s="16" t="s">
        <v>708</v>
      </c>
      <c r="P88" s="16" t="s">
        <v>915</v>
      </c>
    </row>
    <row r="89" spans="1:16" ht="14.5" x14ac:dyDescent="0.35">
      <c r="A89" s="16" t="s">
        <v>917</v>
      </c>
      <c r="B89" s="16">
        <v>3007</v>
      </c>
      <c r="C89" s="16">
        <v>3007</v>
      </c>
      <c r="D89" s="16" t="s">
        <v>918</v>
      </c>
      <c r="E89" s="16" t="s">
        <v>918</v>
      </c>
      <c r="F89" s="16">
        <v>30</v>
      </c>
      <c r="G89" s="16">
        <v>307</v>
      </c>
      <c r="H89" s="16">
        <v>300</v>
      </c>
      <c r="I89" s="16">
        <v>3071</v>
      </c>
      <c r="J89" s="16">
        <v>3007</v>
      </c>
      <c r="K89" s="16" t="s">
        <v>694</v>
      </c>
      <c r="L89" s="16" t="s">
        <v>653</v>
      </c>
      <c r="M89" s="16" t="s">
        <v>654</v>
      </c>
      <c r="N89" s="17" t="s">
        <v>655</v>
      </c>
      <c r="O89" s="16" t="s">
        <v>656</v>
      </c>
      <c r="P89" s="16" t="s">
        <v>917</v>
      </c>
    </row>
    <row r="90" spans="1:16" ht="14.5" x14ac:dyDescent="0.35">
      <c r="A90" s="16" t="s">
        <v>919</v>
      </c>
      <c r="B90" s="16">
        <v>2024</v>
      </c>
      <c r="C90" s="16">
        <v>2116</v>
      </c>
      <c r="D90" s="16" t="s">
        <v>920</v>
      </c>
      <c r="E90" s="16" t="s">
        <v>920</v>
      </c>
      <c r="F90" s="16">
        <v>20</v>
      </c>
      <c r="G90" s="16">
        <v>209</v>
      </c>
      <c r="H90" s="16">
        <v>200</v>
      </c>
      <c r="I90" s="16">
        <v>2091</v>
      </c>
      <c r="J90" s="16">
        <v>2013</v>
      </c>
      <c r="K90" s="16" t="s">
        <v>780</v>
      </c>
      <c r="L90" s="16" t="s">
        <v>673</v>
      </c>
      <c r="M90" s="16" t="s">
        <v>683</v>
      </c>
      <c r="N90" s="17" t="s">
        <v>781</v>
      </c>
      <c r="O90" s="16" t="s">
        <v>782</v>
      </c>
      <c r="P90" s="16" t="s">
        <v>919</v>
      </c>
    </row>
    <row r="91" spans="1:16" ht="14.5" x14ac:dyDescent="0.35">
      <c r="A91" s="16" t="s">
        <v>921</v>
      </c>
      <c r="B91" s="16">
        <v>3008</v>
      </c>
      <c r="C91" s="16">
        <v>3008</v>
      </c>
      <c r="D91" s="16" t="s">
        <v>922</v>
      </c>
      <c r="E91" s="16" t="s">
        <v>922</v>
      </c>
      <c r="F91" s="16">
        <v>30</v>
      </c>
      <c r="G91" s="16">
        <v>305</v>
      </c>
      <c r="H91" s="16">
        <v>300</v>
      </c>
      <c r="I91" s="16">
        <v>3051</v>
      </c>
      <c r="J91" s="16">
        <v>3005</v>
      </c>
      <c r="K91" s="16" t="s">
        <v>731</v>
      </c>
      <c r="L91" s="16" t="s">
        <v>741</v>
      </c>
      <c r="M91" s="16" t="s">
        <v>689</v>
      </c>
      <c r="N91" s="17" t="s">
        <v>923</v>
      </c>
      <c r="O91" s="16" t="s">
        <v>924</v>
      </c>
      <c r="P91" s="16" t="s">
        <v>921</v>
      </c>
    </row>
    <row r="92" spans="1:16" ht="14.5" x14ac:dyDescent="0.35">
      <c r="A92" s="16" t="s">
        <v>925</v>
      </c>
      <c r="B92" s="16">
        <v>2025</v>
      </c>
      <c r="C92" s="16">
        <v>2117</v>
      </c>
      <c r="D92" s="16" t="s">
        <v>926</v>
      </c>
      <c r="E92" s="16" t="s">
        <v>926</v>
      </c>
      <c r="F92" s="16">
        <v>20</v>
      </c>
      <c r="G92" s="16">
        <v>203</v>
      </c>
      <c r="H92" s="16">
        <v>200</v>
      </c>
      <c r="I92" s="16">
        <v>2033</v>
      </c>
      <c r="J92" s="16">
        <v>2007</v>
      </c>
      <c r="K92" s="16" t="s">
        <v>694</v>
      </c>
      <c r="L92" s="16" t="s">
        <v>660</v>
      </c>
      <c r="M92" s="16" t="s">
        <v>660</v>
      </c>
      <c r="N92" s="17" t="s">
        <v>660</v>
      </c>
      <c r="O92" s="16" t="s">
        <v>660</v>
      </c>
      <c r="P92" s="16" t="s">
        <v>925</v>
      </c>
    </row>
    <row r="93" spans="1:16" ht="14.5" x14ac:dyDescent="0.35">
      <c r="A93" s="16" t="s">
        <v>927</v>
      </c>
      <c r="B93" s="16">
        <v>2026</v>
      </c>
      <c r="C93" s="16">
        <v>2118</v>
      </c>
      <c r="D93" s="16" t="s">
        <v>928</v>
      </c>
      <c r="E93" s="16" t="s">
        <v>928</v>
      </c>
      <c r="F93" s="16">
        <v>20</v>
      </c>
      <c r="G93" s="16">
        <v>204</v>
      </c>
      <c r="H93" s="16">
        <v>200</v>
      </c>
      <c r="I93" s="16">
        <v>2041</v>
      </c>
      <c r="J93" s="16">
        <v>2008</v>
      </c>
      <c r="K93" s="16" t="s">
        <v>706</v>
      </c>
      <c r="L93" s="16" t="s">
        <v>653</v>
      </c>
      <c r="M93" s="16" t="s">
        <v>654</v>
      </c>
      <c r="N93" s="17" t="s">
        <v>707</v>
      </c>
      <c r="O93" s="16" t="s">
        <v>708</v>
      </c>
      <c r="P93" s="16" t="s">
        <v>927</v>
      </c>
    </row>
    <row r="94" spans="1:16" ht="14.5" x14ac:dyDescent="0.35">
      <c r="A94" s="16" t="s">
        <v>929</v>
      </c>
      <c r="B94" s="16">
        <v>3009</v>
      </c>
      <c r="C94" s="16">
        <v>3009</v>
      </c>
      <c r="D94" s="16" t="s">
        <v>930</v>
      </c>
      <c r="E94" s="16" t="s">
        <v>930</v>
      </c>
      <c r="F94" s="16">
        <v>30</v>
      </c>
      <c r="G94" s="16">
        <v>302</v>
      </c>
      <c r="H94" s="16">
        <v>300</v>
      </c>
      <c r="I94" s="16">
        <v>3021</v>
      </c>
      <c r="J94" s="16">
        <v>3002</v>
      </c>
      <c r="K94" s="16" t="s">
        <v>663</v>
      </c>
      <c r="L94" s="16" t="s">
        <v>664</v>
      </c>
      <c r="M94" s="16" t="s">
        <v>665</v>
      </c>
      <c r="N94" s="17" t="s">
        <v>931</v>
      </c>
      <c r="O94" s="16" t="s">
        <v>932</v>
      </c>
      <c r="P94" s="16" t="s">
        <v>929</v>
      </c>
    </row>
    <row r="95" spans="1:16" ht="14.5" x14ac:dyDescent="0.35">
      <c r="A95" s="16" t="s">
        <v>933</v>
      </c>
      <c r="B95" s="16">
        <v>1016</v>
      </c>
      <c r="C95" s="16">
        <v>1017</v>
      </c>
      <c r="D95" s="16" t="s">
        <v>934</v>
      </c>
      <c r="E95" s="16" t="s">
        <v>934</v>
      </c>
      <c r="F95" s="16">
        <v>10</v>
      </c>
      <c r="G95" s="16">
        <v>102</v>
      </c>
      <c r="H95" s="16">
        <v>100</v>
      </c>
      <c r="I95" s="16">
        <v>1021</v>
      </c>
      <c r="J95" s="16">
        <v>1002</v>
      </c>
      <c r="K95" s="16" t="s">
        <v>736</v>
      </c>
      <c r="L95" s="16" t="s">
        <v>878</v>
      </c>
      <c r="M95" s="16" t="s">
        <v>879</v>
      </c>
      <c r="N95" s="17" t="s">
        <v>935</v>
      </c>
      <c r="O95" s="18" t="s">
        <v>936</v>
      </c>
      <c r="P95" s="16" t="s">
        <v>933</v>
      </c>
    </row>
    <row r="96" spans="1:16" ht="14.5" x14ac:dyDescent="0.35">
      <c r="A96" s="16" t="s">
        <v>937</v>
      </c>
      <c r="B96" s="16">
        <v>3010</v>
      </c>
      <c r="C96" s="16">
        <v>3010</v>
      </c>
      <c r="D96" s="16" t="s">
        <v>938</v>
      </c>
      <c r="E96" s="16" t="s">
        <v>938</v>
      </c>
      <c r="F96" s="16">
        <v>30</v>
      </c>
      <c r="G96" s="16">
        <v>303</v>
      </c>
      <c r="H96" s="16">
        <v>300</v>
      </c>
      <c r="I96" s="16">
        <v>3031</v>
      </c>
      <c r="J96" s="16">
        <v>3003</v>
      </c>
      <c r="K96" s="16" t="s">
        <v>746</v>
      </c>
      <c r="L96" s="16" t="s">
        <v>664</v>
      </c>
      <c r="M96" s="16" t="s">
        <v>665</v>
      </c>
      <c r="N96" s="17" t="s">
        <v>902</v>
      </c>
      <c r="O96" s="16" t="s">
        <v>903</v>
      </c>
      <c r="P96" s="16" t="s">
        <v>937</v>
      </c>
    </row>
    <row r="97" spans="1:16" ht="14.5" x14ac:dyDescent="0.35">
      <c r="A97" s="16" t="s">
        <v>939</v>
      </c>
      <c r="B97" s="16">
        <v>2027</v>
      </c>
      <c r="C97" s="16">
        <v>2119</v>
      </c>
      <c r="D97" s="16" t="s">
        <v>940</v>
      </c>
      <c r="E97" s="16" t="s">
        <v>940</v>
      </c>
      <c r="F97" s="16">
        <v>20</v>
      </c>
      <c r="G97" s="16">
        <v>203</v>
      </c>
      <c r="H97" s="16">
        <v>200</v>
      </c>
      <c r="I97" s="16">
        <v>2033</v>
      </c>
      <c r="J97" s="16">
        <v>2001</v>
      </c>
      <c r="K97" s="16" t="s">
        <v>793</v>
      </c>
      <c r="L97" s="16" t="s">
        <v>941</v>
      </c>
      <c r="M97" s="16" t="s">
        <v>942</v>
      </c>
      <c r="N97" s="17" t="s">
        <v>943</v>
      </c>
      <c r="O97" s="16" t="s">
        <v>944</v>
      </c>
      <c r="P97" s="16" t="s">
        <v>939</v>
      </c>
    </row>
    <row r="98" spans="1:16" ht="14.5" x14ac:dyDescent="0.35">
      <c r="A98" s="16" t="s">
        <v>945</v>
      </c>
      <c r="B98" s="16">
        <v>1017</v>
      </c>
      <c r="C98" s="16">
        <v>1018</v>
      </c>
      <c r="D98" s="16" t="s">
        <v>946</v>
      </c>
      <c r="E98" s="16" t="s">
        <v>946</v>
      </c>
      <c r="F98" s="16">
        <v>10</v>
      </c>
      <c r="G98" s="16">
        <v>106</v>
      </c>
      <c r="H98" s="16">
        <v>100</v>
      </c>
      <c r="I98" s="16">
        <v>1064</v>
      </c>
      <c r="J98" s="16">
        <v>1011</v>
      </c>
      <c r="K98" s="16" t="s">
        <v>682</v>
      </c>
      <c r="L98" s="16" t="s">
        <v>673</v>
      </c>
      <c r="M98" s="16" t="s">
        <v>683</v>
      </c>
      <c r="N98" s="17" t="s">
        <v>684</v>
      </c>
      <c r="O98" s="17" t="s">
        <v>685</v>
      </c>
      <c r="P98" s="16" t="s">
        <v>945</v>
      </c>
    </row>
    <row r="99" spans="1:16" ht="14.5" x14ac:dyDescent="0.35">
      <c r="A99" s="16" t="s">
        <v>947</v>
      </c>
      <c r="B99" s="16" t="e">
        <v>#N/A</v>
      </c>
      <c r="C99" s="16">
        <v>3011</v>
      </c>
      <c r="D99" s="16" t="s">
        <v>948</v>
      </c>
      <c r="E99" s="16" t="e">
        <v>#N/A</v>
      </c>
      <c r="F99" s="16">
        <v>30</v>
      </c>
      <c r="G99" s="16">
        <v>304</v>
      </c>
      <c r="H99" s="16" t="e">
        <v>#N/A</v>
      </c>
      <c r="I99" s="16">
        <v>3041</v>
      </c>
      <c r="J99" s="16" t="e">
        <v>#N/A</v>
      </c>
      <c r="K99" s="16" t="s">
        <v>731</v>
      </c>
      <c r="L99" s="16" t="s">
        <v>712</v>
      </c>
      <c r="M99" s="16" t="s">
        <v>674</v>
      </c>
      <c r="N99" s="17" t="s">
        <v>753</v>
      </c>
      <c r="O99" s="16" t="s">
        <v>754</v>
      </c>
      <c r="P99" s="16" t="s">
        <v>947</v>
      </c>
    </row>
    <row r="100" spans="1:16" ht="14.5" x14ac:dyDescent="0.35">
      <c r="A100" s="16" t="s">
        <v>949</v>
      </c>
      <c r="B100" s="16">
        <v>3011</v>
      </c>
      <c r="C100" s="16">
        <v>3012</v>
      </c>
      <c r="D100" s="16" t="s">
        <v>950</v>
      </c>
      <c r="E100" s="16" t="s">
        <v>950</v>
      </c>
      <c r="F100" s="16">
        <v>30</v>
      </c>
      <c r="G100" s="16">
        <v>302</v>
      </c>
      <c r="H100" s="16">
        <v>300</v>
      </c>
      <c r="I100" s="16">
        <v>3021</v>
      </c>
      <c r="J100" s="16">
        <v>3002</v>
      </c>
      <c r="K100" s="16" t="s">
        <v>663</v>
      </c>
      <c r="L100" s="16" t="s">
        <v>664</v>
      </c>
      <c r="M100" s="16" t="s">
        <v>665</v>
      </c>
      <c r="N100" s="17" t="s">
        <v>951</v>
      </c>
      <c r="O100" s="16" t="s">
        <v>952</v>
      </c>
      <c r="P100" s="16" t="s">
        <v>949</v>
      </c>
    </row>
    <row r="101" spans="1:16" ht="14.5" x14ac:dyDescent="0.35">
      <c r="A101" s="16" t="s">
        <v>953</v>
      </c>
      <c r="B101" s="16">
        <v>2028</v>
      </c>
      <c r="C101" s="16">
        <v>2020</v>
      </c>
      <c r="D101" s="16" t="s">
        <v>954</v>
      </c>
      <c r="E101" s="16" t="s">
        <v>954</v>
      </c>
      <c r="F101" s="16">
        <v>20</v>
      </c>
      <c r="G101" s="16">
        <v>201</v>
      </c>
      <c r="H101" s="16">
        <v>200</v>
      </c>
      <c r="I101" s="16">
        <v>2014</v>
      </c>
      <c r="J101" s="16">
        <v>2007</v>
      </c>
      <c r="K101" s="16" t="s">
        <v>793</v>
      </c>
      <c r="L101" s="16" t="s">
        <v>653</v>
      </c>
      <c r="M101" s="16" t="s">
        <v>654</v>
      </c>
      <c r="N101" s="17" t="s">
        <v>707</v>
      </c>
      <c r="O101" s="16" t="s">
        <v>708</v>
      </c>
      <c r="P101" s="16" t="s">
        <v>953</v>
      </c>
    </row>
    <row r="102" spans="1:16" ht="14.5" x14ac:dyDescent="0.35">
      <c r="A102" s="16" t="s">
        <v>955</v>
      </c>
      <c r="B102" s="16">
        <v>3012</v>
      </c>
      <c r="C102" s="16">
        <v>3013</v>
      </c>
      <c r="D102" s="16" t="s">
        <v>956</v>
      </c>
      <c r="E102" s="16" t="s">
        <v>956</v>
      </c>
      <c r="F102" s="16">
        <v>30</v>
      </c>
      <c r="G102" s="16">
        <v>304</v>
      </c>
      <c r="H102" s="16">
        <v>300</v>
      </c>
      <c r="I102" s="16">
        <v>3041</v>
      </c>
      <c r="J102" s="16">
        <v>3004</v>
      </c>
      <c r="K102" s="16" t="s">
        <v>731</v>
      </c>
      <c r="L102" s="16" t="s">
        <v>653</v>
      </c>
      <c r="M102" s="16" t="s">
        <v>957</v>
      </c>
      <c r="N102" s="17" t="s">
        <v>958</v>
      </c>
      <c r="O102" s="16" t="s">
        <v>959</v>
      </c>
      <c r="P102" s="16" t="s">
        <v>955</v>
      </c>
    </row>
    <row r="103" spans="1:16" ht="14.5" x14ac:dyDescent="0.35">
      <c r="A103" s="16" t="s">
        <v>960</v>
      </c>
      <c r="B103" s="16">
        <v>1018</v>
      </c>
      <c r="C103" s="16">
        <v>1019</v>
      </c>
      <c r="D103" s="16" t="s">
        <v>961</v>
      </c>
      <c r="E103" s="16" t="s">
        <v>961</v>
      </c>
      <c r="F103" s="16">
        <v>10</v>
      </c>
      <c r="G103" s="16">
        <v>107</v>
      </c>
      <c r="H103" s="16">
        <v>100</v>
      </c>
      <c r="I103" s="16">
        <v>1071</v>
      </c>
      <c r="J103" s="16">
        <v>1016</v>
      </c>
      <c r="K103" s="16" t="s">
        <v>761</v>
      </c>
      <c r="L103" s="16" t="s">
        <v>741</v>
      </c>
      <c r="M103" s="16" t="s">
        <v>785</v>
      </c>
      <c r="N103" s="17" t="s">
        <v>962</v>
      </c>
      <c r="O103" s="16" t="s">
        <v>963</v>
      </c>
      <c r="P103" s="16" t="s">
        <v>960</v>
      </c>
    </row>
    <row r="104" spans="1:16" ht="14.5" x14ac:dyDescent="0.35">
      <c r="A104" s="16" t="s">
        <v>964</v>
      </c>
      <c r="B104" s="16">
        <v>1019</v>
      </c>
      <c r="C104" s="16">
        <v>1020</v>
      </c>
      <c r="D104" s="16" t="s">
        <v>965</v>
      </c>
      <c r="E104" s="16" t="s">
        <v>965</v>
      </c>
      <c r="F104" s="16">
        <v>10</v>
      </c>
      <c r="G104" s="16">
        <v>106</v>
      </c>
      <c r="H104" s="16">
        <v>100</v>
      </c>
      <c r="I104" s="16">
        <v>1066</v>
      </c>
      <c r="J104" s="16">
        <v>1008</v>
      </c>
      <c r="K104" s="16" t="s">
        <v>682</v>
      </c>
      <c r="L104" s="16" t="s">
        <v>673</v>
      </c>
      <c r="M104" s="16" t="s">
        <v>683</v>
      </c>
      <c r="N104" s="17" t="s">
        <v>684</v>
      </c>
      <c r="O104" s="17" t="s">
        <v>685</v>
      </c>
      <c r="P104" s="16" t="s">
        <v>964</v>
      </c>
    </row>
    <row r="105" spans="1:16" ht="14.5" x14ac:dyDescent="0.35">
      <c r="A105" s="16" t="s">
        <v>966</v>
      </c>
      <c r="B105" s="16">
        <v>3013</v>
      </c>
      <c r="C105" s="16">
        <v>3014</v>
      </c>
      <c r="D105" s="16" t="s">
        <v>967</v>
      </c>
      <c r="E105" s="16" t="s">
        <v>967</v>
      </c>
      <c r="F105" s="16">
        <v>30</v>
      </c>
      <c r="G105" s="16">
        <v>303</v>
      </c>
      <c r="H105" s="16">
        <v>300</v>
      </c>
      <c r="I105" s="16">
        <v>3031</v>
      </c>
      <c r="J105" s="16">
        <v>3003</v>
      </c>
      <c r="K105" s="16" t="s">
        <v>746</v>
      </c>
      <c r="L105" s="16" t="s">
        <v>664</v>
      </c>
      <c r="M105" s="16" t="s">
        <v>665</v>
      </c>
      <c r="N105" s="17" t="s">
        <v>902</v>
      </c>
      <c r="O105" s="16" t="s">
        <v>903</v>
      </c>
      <c r="P105" s="16" t="s">
        <v>966</v>
      </c>
    </row>
    <row r="106" spans="1:16" ht="14.5" x14ac:dyDescent="0.35">
      <c r="A106" s="16" t="s">
        <v>968</v>
      </c>
      <c r="B106" s="16">
        <v>1020</v>
      </c>
      <c r="C106" s="16">
        <v>1021</v>
      </c>
      <c r="D106" s="16" t="s">
        <v>969</v>
      </c>
      <c r="E106" s="16" t="s">
        <v>969</v>
      </c>
      <c r="F106" s="16">
        <v>10</v>
      </c>
      <c r="G106" s="16">
        <v>104</v>
      </c>
      <c r="H106" s="16">
        <v>100</v>
      </c>
      <c r="I106" s="16">
        <v>1041</v>
      </c>
      <c r="J106" s="16">
        <v>1005</v>
      </c>
      <c r="K106" s="16" t="s">
        <v>766</v>
      </c>
      <c r="L106" s="16" t="s">
        <v>664</v>
      </c>
      <c r="M106" s="16" t="s">
        <v>806</v>
      </c>
      <c r="N106" s="17" t="s">
        <v>807</v>
      </c>
      <c r="O106" s="16" t="s">
        <v>808</v>
      </c>
      <c r="P106" s="16" t="s">
        <v>968</v>
      </c>
    </row>
    <row r="107" spans="1:16" ht="14.5" x14ac:dyDescent="0.35">
      <c r="A107" s="16" t="s">
        <v>970</v>
      </c>
      <c r="B107" s="16">
        <v>2029</v>
      </c>
      <c r="C107" s="16">
        <v>2021</v>
      </c>
      <c r="D107" s="16" t="s">
        <v>971</v>
      </c>
      <c r="E107" s="16" t="s">
        <v>971</v>
      </c>
      <c r="F107" s="16">
        <v>20</v>
      </c>
      <c r="G107" s="16">
        <v>203</v>
      </c>
      <c r="H107" s="16">
        <v>200</v>
      </c>
      <c r="I107" s="16">
        <v>2032</v>
      </c>
      <c r="J107" s="16">
        <v>2007</v>
      </c>
      <c r="K107" s="16" t="s">
        <v>679</v>
      </c>
      <c r="L107" s="16" t="s">
        <v>653</v>
      </c>
      <c r="M107" s="16" t="s">
        <v>654</v>
      </c>
      <c r="N107" s="17" t="s">
        <v>655</v>
      </c>
      <c r="O107" s="16" t="s">
        <v>656</v>
      </c>
      <c r="P107" s="16" t="s">
        <v>970</v>
      </c>
    </row>
    <row r="108" spans="1:16" ht="14.5" x14ac:dyDescent="0.35">
      <c r="A108" s="16" t="s">
        <v>972</v>
      </c>
      <c r="B108" s="16">
        <v>1021</v>
      </c>
      <c r="C108" s="16">
        <v>1022</v>
      </c>
      <c r="D108" s="16" t="s">
        <v>973</v>
      </c>
      <c r="E108" s="16" t="s">
        <v>973</v>
      </c>
      <c r="F108" s="16">
        <v>10</v>
      </c>
      <c r="G108" s="16">
        <v>102</v>
      </c>
      <c r="H108" s="16">
        <v>100</v>
      </c>
      <c r="I108" s="16">
        <v>1021</v>
      </c>
      <c r="J108" s="16">
        <v>1002</v>
      </c>
      <c r="K108" s="16" t="s">
        <v>736</v>
      </c>
      <c r="L108" s="16" t="s">
        <v>878</v>
      </c>
      <c r="M108" s="16" t="s">
        <v>879</v>
      </c>
      <c r="N108" s="17" t="s">
        <v>935</v>
      </c>
      <c r="O108" s="17" t="s">
        <v>936</v>
      </c>
      <c r="P108" s="16" t="s">
        <v>972</v>
      </c>
    </row>
    <row r="109" spans="1:16" ht="26" x14ac:dyDescent="0.35">
      <c r="A109" s="16" t="s">
        <v>974</v>
      </c>
      <c r="B109" s="16">
        <v>2030</v>
      </c>
      <c r="C109" s="16">
        <v>2022</v>
      </c>
      <c r="D109" s="16" t="s">
        <v>975</v>
      </c>
      <c r="E109" s="16" t="s">
        <v>975</v>
      </c>
      <c r="F109" s="16">
        <v>20</v>
      </c>
      <c r="G109" s="16">
        <v>210</v>
      </c>
      <c r="H109" s="16">
        <v>200</v>
      </c>
      <c r="I109" s="16">
        <v>2101</v>
      </c>
      <c r="J109" s="16">
        <v>2001</v>
      </c>
      <c r="K109" s="16" t="s">
        <v>793</v>
      </c>
      <c r="L109" s="16" t="s">
        <v>794</v>
      </c>
      <c r="M109" s="16" t="s">
        <v>795</v>
      </c>
      <c r="N109" s="17" t="s">
        <v>976</v>
      </c>
      <c r="O109" s="16" t="s">
        <v>977</v>
      </c>
      <c r="P109" s="16" t="s">
        <v>974</v>
      </c>
    </row>
    <row r="110" spans="1:16" ht="14.5" x14ac:dyDescent="0.35">
      <c r="A110" s="16" t="s">
        <v>978</v>
      </c>
      <c r="B110" s="16">
        <v>2002</v>
      </c>
      <c r="C110" s="16">
        <v>2023</v>
      </c>
      <c r="D110" s="16" t="s">
        <v>979</v>
      </c>
      <c r="E110" s="16" t="e">
        <v>#N/A</v>
      </c>
      <c r="F110" s="16">
        <v>20</v>
      </c>
      <c r="G110" s="16">
        <v>203</v>
      </c>
      <c r="H110" s="16" t="e">
        <v>#N/A</v>
      </c>
      <c r="I110" s="16">
        <v>2032</v>
      </c>
      <c r="J110" s="16" t="e">
        <v>#N/A</v>
      </c>
      <c r="K110" s="16" t="s">
        <v>679</v>
      </c>
      <c r="L110" s="16" t="s">
        <v>653</v>
      </c>
      <c r="M110" s="16" t="s">
        <v>654</v>
      </c>
      <c r="N110" s="17" t="s">
        <v>655</v>
      </c>
      <c r="O110" s="16" t="s">
        <v>656</v>
      </c>
      <c r="P110" s="16" t="s">
        <v>978</v>
      </c>
    </row>
    <row r="111" spans="1:16" ht="14.5" x14ac:dyDescent="0.35">
      <c r="A111" s="16" t="s">
        <v>980</v>
      </c>
      <c r="B111" s="16">
        <v>2031</v>
      </c>
      <c r="C111" s="16">
        <v>2024</v>
      </c>
      <c r="D111" s="16" t="s">
        <v>981</v>
      </c>
      <c r="E111" s="16" t="s">
        <v>981</v>
      </c>
      <c r="F111" s="16">
        <v>20</v>
      </c>
      <c r="G111" s="16">
        <v>205</v>
      </c>
      <c r="H111" s="16">
        <v>200</v>
      </c>
      <c r="I111" s="16">
        <v>2051</v>
      </c>
      <c r="J111" s="16">
        <v>2009</v>
      </c>
      <c r="K111" s="16" t="s">
        <v>800</v>
      </c>
      <c r="L111" s="16" t="s">
        <v>653</v>
      </c>
      <c r="M111" s="16" t="s">
        <v>654</v>
      </c>
      <c r="N111" s="17" t="s">
        <v>655</v>
      </c>
      <c r="O111" s="16" t="s">
        <v>656</v>
      </c>
      <c r="P111" s="16" t="s">
        <v>980</v>
      </c>
    </row>
    <row r="112" spans="1:16" ht="14.5" x14ac:dyDescent="0.35">
      <c r="A112" s="16" t="s">
        <v>982</v>
      </c>
      <c r="B112" s="16">
        <v>2032</v>
      </c>
      <c r="C112" s="16">
        <v>2025</v>
      </c>
      <c r="D112" s="16" t="s">
        <v>983</v>
      </c>
      <c r="E112" s="16" t="s">
        <v>983</v>
      </c>
      <c r="F112" s="16">
        <v>20</v>
      </c>
      <c r="G112" s="16">
        <v>205</v>
      </c>
      <c r="H112" s="16">
        <v>200</v>
      </c>
      <c r="I112" s="16">
        <v>2051</v>
      </c>
      <c r="J112" s="16">
        <v>2009</v>
      </c>
      <c r="K112" s="16" t="s">
        <v>800</v>
      </c>
      <c r="L112" s="16" t="s">
        <v>653</v>
      </c>
      <c r="M112" s="16" t="s">
        <v>654</v>
      </c>
      <c r="N112" s="17" t="s">
        <v>655</v>
      </c>
      <c r="O112" s="16" t="s">
        <v>656</v>
      </c>
      <c r="P112" s="16" t="s">
        <v>982</v>
      </c>
    </row>
    <row r="113" spans="1:16" ht="14.5" x14ac:dyDescent="0.35">
      <c r="A113" s="16" t="s">
        <v>984</v>
      </c>
      <c r="B113" s="16">
        <v>1022</v>
      </c>
      <c r="C113" s="16">
        <v>1023</v>
      </c>
      <c r="D113" s="16" t="s">
        <v>985</v>
      </c>
      <c r="E113" s="16" t="s">
        <v>985</v>
      </c>
      <c r="F113" s="16">
        <v>10</v>
      </c>
      <c r="G113" s="16">
        <v>103</v>
      </c>
      <c r="H113" s="16">
        <v>100</v>
      </c>
      <c r="I113" s="16">
        <v>1031</v>
      </c>
      <c r="J113" s="16">
        <v>1003</v>
      </c>
      <c r="K113" s="16" t="s">
        <v>697</v>
      </c>
      <c r="L113" s="16" t="s">
        <v>698</v>
      </c>
      <c r="M113" s="16" t="s">
        <v>699</v>
      </c>
      <c r="N113" s="17" t="s">
        <v>986</v>
      </c>
      <c r="O113" s="16" t="s">
        <v>987</v>
      </c>
      <c r="P113" s="16" t="s">
        <v>984</v>
      </c>
    </row>
    <row r="114" spans="1:16" ht="14.5" x14ac:dyDescent="0.35">
      <c r="A114" s="16" t="s">
        <v>988</v>
      </c>
      <c r="B114" s="16">
        <v>2002</v>
      </c>
      <c r="C114" s="16">
        <v>2026</v>
      </c>
      <c r="D114" s="16" t="s">
        <v>989</v>
      </c>
      <c r="E114" s="16" t="e">
        <v>#N/A</v>
      </c>
      <c r="F114" s="16">
        <v>20</v>
      </c>
      <c r="G114" s="16">
        <v>203</v>
      </c>
      <c r="H114" s="16" t="e">
        <v>#N/A</v>
      </c>
      <c r="I114" s="16">
        <v>2032</v>
      </c>
      <c r="J114" s="16" t="e">
        <v>#N/A</v>
      </c>
      <c r="K114" s="16" t="s">
        <v>706</v>
      </c>
      <c r="L114" s="16" t="s">
        <v>653</v>
      </c>
      <c r="M114" s="16" t="s">
        <v>654</v>
      </c>
      <c r="N114" s="17" t="s">
        <v>655</v>
      </c>
      <c r="O114" s="16" t="s">
        <v>656</v>
      </c>
      <c r="P114" s="16" t="s">
        <v>988</v>
      </c>
    </row>
    <row r="115" spans="1:16" ht="14.5" x14ac:dyDescent="0.35">
      <c r="A115" s="16" t="s">
        <v>990</v>
      </c>
      <c r="B115" s="16">
        <v>1023</v>
      </c>
      <c r="C115" s="16">
        <v>1024</v>
      </c>
      <c r="D115" s="16" t="s">
        <v>991</v>
      </c>
      <c r="E115" s="16" t="s">
        <v>991</v>
      </c>
      <c r="F115" s="16">
        <v>10</v>
      </c>
      <c r="G115" s="16">
        <v>106</v>
      </c>
      <c r="H115" s="16">
        <v>100</v>
      </c>
      <c r="I115" s="16">
        <v>1065</v>
      </c>
      <c r="J115" s="16">
        <v>1008</v>
      </c>
      <c r="K115" s="16" t="s">
        <v>790</v>
      </c>
      <c r="L115" s="16" t="s">
        <v>653</v>
      </c>
      <c r="M115" s="16" t="s">
        <v>957</v>
      </c>
      <c r="N115" s="17" t="s">
        <v>992</v>
      </c>
      <c r="O115" s="16" t="s">
        <v>993</v>
      </c>
      <c r="P115" s="16" t="s">
        <v>990</v>
      </c>
    </row>
    <row r="116" spans="1:16" ht="14.5" x14ac:dyDescent="0.35">
      <c r="A116" s="16" t="s">
        <v>994</v>
      </c>
      <c r="B116" s="16">
        <v>1024</v>
      </c>
      <c r="C116" s="16">
        <v>1025</v>
      </c>
      <c r="D116" s="16" t="s">
        <v>995</v>
      </c>
      <c r="E116" s="16" t="s">
        <v>995</v>
      </c>
      <c r="F116" s="16">
        <v>10</v>
      </c>
      <c r="G116" s="16">
        <v>106</v>
      </c>
      <c r="H116" s="16">
        <v>100</v>
      </c>
      <c r="I116" s="16">
        <v>1063</v>
      </c>
      <c r="J116" s="16">
        <v>1010</v>
      </c>
      <c r="K116" s="16" t="s">
        <v>682</v>
      </c>
      <c r="L116" s="16" t="s">
        <v>673</v>
      </c>
      <c r="M116" s="16" t="s">
        <v>683</v>
      </c>
      <c r="N116" s="17" t="s">
        <v>684</v>
      </c>
      <c r="O116" s="17" t="s">
        <v>685</v>
      </c>
      <c r="P116" s="16" t="s">
        <v>994</v>
      </c>
    </row>
    <row r="117" spans="1:16" ht="14.5" x14ac:dyDescent="0.35">
      <c r="A117" s="16" t="s">
        <v>996</v>
      </c>
      <c r="B117" s="16">
        <v>1025</v>
      </c>
      <c r="C117" s="16">
        <v>1026</v>
      </c>
      <c r="D117" s="16" t="s">
        <v>997</v>
      </c>
      <c r="E117" s="16" t="s">
        <v>997</v>
      </c>
      <c r="F117" s="16">
        <v>10</v>
      </c>
      <c r="G117" s="16">
        <v>106</v>
      </c>
      <c r="H117" s="16">
        <v>100</v>
      </c>
      <c r="I117" s="16">
        <v>1068</v>
      </c>
      <c r="J117" s="16">
        <v>1015</v>
      </c>
      <c r="K117" s="16" t="s">
        <v>790</v>
      </c>
      <c r="L117" s="16" t="s">
        <v>712</v>
      </c>
      <c r="M117" s="16" t="s">
        <v>674</v>
      </c>
      <c r="N117" s="17" t="s">
        <v>762</v>
      </c>
      <c r="O117" s="16" t="s">
        <v>763</v>
      </c>
      <c r="P117" s="16" t="s">
        <v>996</v>
      </c>
    </row>
    <row r="118" spans="1:16" ht="14.5" x14ac:dyDescent="0.35">
      <c r="A118" s="16" t="s">
        <v>998</v>
      </c>
      <c r="B118" s="16">
        <v>3014</v>
      </c>
      <c r="C118" s="16">
        <v>3015</v>
      </c>
      <c r="D118" s="16" t="s">
        <v>999</v>
      </c>
      <c r="E118" s="16" t="s">
        <v>999</v>
      </c>
      <c r="F118" s="16">
        <v>30</v>
      </c>
      <c r="G118" s="16">
        <v>305</v>
      </c>
      <c r="H118" s="16">
        <v>300</v>
      </c>
      <c r="I118" s="16">
        <v>3051</v>
      </c>
      <c r="J118" s="16">
        <v>3005</v>
      </c>
      <c r="K118" s="16" t="s">
        <v>731</v>
      </c>
      <c r="L118" s="16" t="s">
        <v>741</v>
      </c>
      <c r="M118" s="16" t="s">
        <v>689</v>
      </c>
      <c r="N118" s="17" t="s">
        <v>923</v>
      </c>
      <c r="O118" s="16" t="s">
        <v>924</v>
      </c>
      <c r="P118" s="16" t="s">
        <v>998</v>
      </c>
    </row>
    <row r="119" spans="1:16" ht="14.5" x14ac:dyDescent="0.35">
      <c r="A119" s="16" t="s">
        <v>1000</v>
      </c>
      <c r="B119" s="16">
        <v>1004</v>
      </c>
      <c r="C119" s="16">
        <v>1027</v>
      </c>
      <c r="D119" s="16" t="s">
        <v>1001</v>
      </c>
      <c r="E119" s="16" t="e">
        <v>#N/A</v>
      </c>
      <c r="F119" s="16">
        <v>10</v>
      </c>
      <c r="G119" s="16">
        <v>106</v>
      </c>
      <c r="H119" s="16" t="e">
        <v>#N/A</v>
      </c>
      <c r="I119" s="16">
        <v>1069</v>
      </c>
      <c r="J119" s="16" t="e">
        <v>#N/A</v>
      </c>
      <c r="K119" s="16" t="s">
        <v>724</v>
      </c>
      <c r="L119" s="16" t="s">
        <v>664</v>
      </c>
      <c r="M119" s="16" t="s">
        <v>665</v>
      </c>
      <c r="N119" s="17" t="s">
        <v>902</v>
      </c>
      <c r="O119" s="16" t="s">
        <v>903</v>
      </c>
      <c r="P119" s="16" t="s">
        <v>1000</v>
      </c>
    </row>
    <row r="120" spans="1:16" ht="14.5" x14ac:dyDescent="0.35">
      <c r="A120" s="16" t="s">
        <v>1002</v>
      </c>
      <c r="B120" s="16">
        <v>1026</v>
      </c>
      <c r="C120" s="16">
        <v>1028</v>
      </c>
      <c r="D120" s="16" t="s">
        <v>1003</v>
      </c>
      <c r="E120" s="16" t="s">
        <v>1003</v>
      </c>
      <c r="F120" s="16">
        <v>10</v>
      </c>
      <c r="G120" s="16">
        <v>105</v>
      </c>
      <c r="H120" s="16">
        <v>100</v>
      </c>
      <c r="I120" s="16">
        <v>1052</v>
      </c>
      <c r="J120" s="16">
        <v>1007</v>
      </c>
      <c r="K120" s="16" t="s">
        <v>822</v>
      </c>
      <c r="L120" s="16" t="s">
        <v>878</v>
      </c>
      <c r="M120" s="16" t="s">
        <v>879</v>
      </c>
      <c r="N120" s="17" t="s">
        <v>880</v>
      </c>
      <c r="O120" s="16" t="s">
        <v>881</v>
      </c>
      <c r="P120" s="16" t="s">
        <v>1002</v>
      </c>
    </row>
    <row r="121" spans="1:16" ht="14.5" x14ac:dyDescent="0.35">
      <c r="A121" s="16" t="s">
        <v>1004</v>
      </c>
      <c r="B121" s="16">
        <v>2033</v>
      </c>
      <c r="C121" s="16">
        <v>2027</v>
      </c>
      <c r="D121" s="16" t="s">
        <v>1005</v>
      </c>
      <c r="E121" s="16" t="s">
        <v>1005</v>
      </c>
      <c r="F121" s="16">
        <v>20</v>
      </c>
      <c r="G121" s="16">
        <v>211</v>
      </c>
      <c r="H121" s="16">
        <v>200</v>
      </c>
      <c r="I121" s="16">
        <v>2111</v>
      </c>
      <c r="J121" s="16">
        <v>2015</v>
      </c>
      <c r="K121" s="16" t="s">
        <v>694</v>
      </c>
      <c r="L121" s="16" t="s">
        <v>712</v>
      </c>
      <c r="M121" s="16" t="s">
        <v>674</v>
      </c>
      <c r="N121" s="17" t="s">
        <v>1006</v>
      </c>
      <c r="O121" s="16" t="s">
        <v>1007</v>
      </c>
      <c r="P121" s="16" t="s">
        <v>1004</v>
      </c>
    </row>
    <row r="122" spans="1:16" ht="14.5" x14ac:dyDescent="0.35">
      <c r="A122" s="16" t="s">
        <v>1004</v>
      </c>
      <c r="B122" s="16">
        <v>2033</v>
      </c>
      <c r="C122" s="16">
        <v>2028</v>
      </c>
      <c r="D122" s="16" t="s">
        <v>1008</v>
      </c>
      <c r="E122" s="16" t="s">
        <v>1005</v>
      </c>
      <c r="F122" s="16">
        <v>20</v>
      </c>
      <c r="G122" s="16">
        <v>211</v>
      </c>
      <c r="H122" s="16">
        <v>200</v>
      </c>
      <c r="I122" s="16">
        <v>2111</v>
      </c>
      <c r="J122" s="16">
        <v>2015</v>
      </c>
      <c r="K122" s="16" t="s">
        <v>694</v>
      </c>
      <c r="L122" s="16" t="s">
        <v>712</v>
      </c>
      <c r="M122" s="16" t="s">
        <v>674</v>
      </c>
      <c r="N122" s="17" t="s">
        <v>1006</v>
      </c>
      <c r="O122" s="16" t="s">
        <v>1007</v>
      </c>
      <c r="P122" s="16" t="s">
        <v>1004</v>
      </c>
    </row>
    <row r="123" spans="1:16" ht="14.5" x14ac:dyDescent="0.35">
      <c r="A123" s="16" t="s">
        <v>1004</v>
      </c>
      <c r="B123" s="16">
        <v>2033</v>
      </c>
      <c r="C123" s="16">
        <v>2029</v>
      </c>
      <c r="D123" s="16" t="s">
        <v>1009</v>
      </c>
      <c r="E123" s="16" t="s">
        <v>1005</v>
      </c>
      <c r="F123" s="16">
        <v>20</v>
      </c>
      <c r="G123" s="16">
        <v>211</v>
      </c>
      <c r="H123" s="16">
        <v>200</v>
      </c>
      <c r="I123" s="16">
        <v>2111</v>
      </c>
      <c r="J123" s="16">
        <v>2015</v>
      </c>
      <c r="K123" s="16" t="s">
        <v>694</v>
      </c>
      <c r="L123" s="16" t="s">
        <v>712</v>
      </c>
      <c r="M123" s="16" t="s">
        <v>674</v>
      </c>
      <c r="N123" s="17" t="s">
        <v>1006</v>
      </c>
      <c r="O123" s="16" t="s">
        <v>1007</v>
      </c>
      <c r="P123" s="16" t="s">
        <v>1004</v>
      </c>
    </row>
    <row r="124" spans="1:16" ht="14.5" x14ac:dyDescent="0.35">
      <c r="A124" s="16" t="s">
        <v>1010</v>
      </c>
      <c r="B124" s="16">
        <v>2040</v>
      </c>
      <c r="C124" s="16">
        <v>2030</v>
      </c>
      <c r="D124" s="16" t="s">
        <v>1011</v>
      </c>
      <c r="E124" s="16" t="s">
        <v>1011</v>
      </c>
      <c r="F124" s="16">
        <v>20</v>
      </c>
      <c r="G124" s="16">
        <v>201</v>
      </c>
      <c r="H124" s="16">
        <v>200</v>
      </c>
      <c r="I124" s="16">
        <v>2013</v>
      </c>
      <c r="J124" s="16">
        <v>2002</v>
      </c>
      <c r="K124" s="16" t="s">
        <v>694</v>
      </c>
      <c r="L124" s="16" t="s">
        <v>653</v>
      </c>
      <c r="M124" s="16" t="s">
        <v>654</v>
      </c>
      <c r="N124" s="17" t="s">
        <v>707</v>
      </c>
      <c r="O124" s="16" t="s">
        <v>708</v>
      </c>
      <c r="P124" s="16" t="s">
        <v>1010</v>
      </c>
    </row>
    <row r="125" spans="1:16" ht="14.5" x14ac:dyDescent="0.35">
      <c r="A125" s="16" t="s">
        <v>1012</v>
      </c>
      <c r="B125" s="16">
        <v>1600</v>
      </c>
      <c r="C125" s="16">
        <v>1500</v>
      </c>
      <c r="D125" s="16" t="s">
        <v>1013</v>
      </c>
      <c r="E125" s="16" t="s">
        <v>1013</v>
      </c>
      <c r="F125" s="16">
        <v>10</v>
      </c>
      <c r="G125" s="16">
        <v>150</v>
      </c>
      <c r="H125" s="16">
        <v>190</v>
      </c>
      <c r="I125" s="16">
        <v>1501</v>
      </c>
      <c r="J125" s="16">
        <v>1901</v>
      </c>
      <c r="K125" s="16" t="s">
        <v>766</v>
      </c>
      <c r="L125" s="16" t="s">
        <v>660</v>
      </c>
      <c r="M125" s="16" t="s">
        <v>660</v>
      </c>
      <c r="N125" s="17" t="s">
        <v>660</v>
      </c>
      <c r="O125" s="16" t="s">
        <v>660</v>
      </c>
      <c r="P125" s="16" t="s">
        <v>1012</v>
      </c>
    </row>
    <row r="126" spans="1:16" ht="14.5" x14ac:dyDescent="0.35">
      <c r="A126" s="16" t="s">
        <v>1014</v>
      </c>
      <c r="B126" s="16" t="e">
        <v>#N/A</v>
      </c>
      <c r="C126" s="16">
        <v>1501</v>
      </c>
      <c r="D126" s="16" t="s">
        <v>1015</v>
      </c>
      <c r="E126" s="16" t="e">
        <v>#N/A</v>
      </c>
      <c r="F126" s="16">
        <v>10</v>
      </c>
      <c r="G126" s="16">
        <v>150</v>
      </c>
      <c r="H126" s="16" t="e">
        <v>#N/A</v>
      </c>
      <c r="I126" s="16">
        <v>1502</v>
      </c>
      <c r="J126" s="16" t="e">
        <v>#N/A</v>
      </c>
      <c r="K126" s="16" t="s">
        <v>724</v>
      </c>
      <c r="L126" s="16" t="s">
        <v>660</v>
      </c>
      <c r="M126" s="16" t="s">
        <v>660</v>
      </c>
      <c r="N126" s="17" t="s">
        <v>660</v>
      </c>
      <c r="O126" s="16" t="s">
        <v>660</v>
      </c>
      <c r="P126" s="16" t="s">
        <v>1014</v>
      </c>
    </row>
    <row r="127" spans="1:16" ht="14.5" x14ac:dyDescent="0.35">
      <c r="A127" s="16" t="s">
        <v>1016</v>
      </c>
      <c r="B127" s="16">
        <v>1601</v>
      </c>
      <c r="C127" s="16">
        <v>1502</v>
      </c>
      <c r="D127" s="16" t="s">
        <v>1017</v>
      </c>
      <c r="E127" s="16" t="s">
        <v>1017</v>
      </c>
      <c r="F127" s="16">
        <v>10</v>
      </c>
      <c r="G127" s="16">
        <v>150</v>
      </c>
      <c r="H127" s="16">
        <v>190</v>
      </c>
      <c r="I127" s="16">
        <v>1502</v>
      </c>
      <c r="J127" s="16">
        <v>1902</v>
      </c>
      <c r="K127" s="16" t="s">
        <v>790</v>
      </c>
      <c r="L127" s="16" t="s">
        <v>660</v>
      </c>
      <c r="M127" s="16" t="s">
        <v>660</v>
      </c>
      <c r="N127" s="17" t="s">
        <v>660</v>
      </c>
      <c r="O127" s="16" t="s">
        <v>660</v>
      </c>
      <c r="P127" s="16" t="s">
        <v>1016</v>
      </c>
    </row>
    <row r="128" spans="1:16" ht="14.5" x14ac:dyDescent="0.35">
      <c r="A128" s="16" t="s">
        <v>1018</v>
      </c>
      <c r="B128" s="16">
        <v>1602</v>
      </c>
      <c r="C128" s="16">
        <v>1503</v>
      </c>
      <c r="D128" s="16" t="s">
        <v>1019</v>
      </c>
      <c r="E128" s="16" t="s">
        <v>1019</v>
      </c>
      <c r="F128" s="16">
        <v>10</v>
      </c>
      <c r="G128" s="16">
        <v>150</v>
      </c>
      <c r="H128" s="16">
        <v>190</v>
      </c>
      <c r="I128" s="16">
        <v>1501</v>
      </c>
      <c r="J128" s="16">
        <v>1901</v>
      </c>
      <c r="K128" s="16" t="s">
        <v>766</v>
      </c>
      <c r="L128" s="16" t="s">
        <v>660</v>
      </c>
      <c r="M128" s="16" t="s">
        <v>660</v>
      </c>
      <c r="N128" s="17" t="s">
        <v>660</v>
      </c>
      <c r="O128" s="16" t="s">
        <v>660</v>
      </c>
      <c r="P128" s="16" t="s">
        <v>1018</v>
      </c>
    </row>
    <row r="129" spans="1:16" ht="26" x14ac:dyDescent="0.35">
      <c r="A129" s="16" t="s">
        <v>1020</v>
      </c>
      <c r="B129" s="16">
        <v>1603</v>
      </c>
      <c r="C129" s="16">
        <v>1504</v>
      </c>
      <c r="D129" s="16" t="s">
        <v>1021</v>
      </c>
      <c r="E129" s="16" t="s">
        <v>1021</v>
      </c>
      <c r="F129" s="16">
        <v>10</v>
      </c>
      <c r="G129" s="16">
        <v>150</v>
      </c>
      <c r="H129" s="16">
        <v>190</v>
      </c>
      <c r="I129" s="16">
        <v>1502</v>
      </c>
      <c r="J129" s="16">
        <v>1902</v>
      </c>
      <c r="K129" s="16" t="s">
        <v>672</v>
      </c>
      <c r="L129" s="16" t="s">
        <v>660</v>
      </c>
      <c r="M129" s="16" t="s">
        <v>660</v>
      </c>
      <c r="N129" s="17" t="s">
        <v>660</v>
      </c>
      <c r="O129" s="16" t="s">
        <v>660</v>
      </c>
      <c r="P129" s="16" t="s">
        <v>1020</v>
      </c>
    </row>
    <row r="130" spans="1:16" ht="14.5" x14ac:dyDescent="0.35">
      <c r="A130" s="16" t="s">
        <v>1022</v>
      </c>
      <c r="B130" s="16">
        <v>1604</v>
      </c>
      <c r="C130" s="16">
        <v>1505</v>
      </c>
      <c r="D130" s="16" t="s">
        <v>1023</v>
      </c>
      <c r="E130" s="16" t="s">
        <v>1023</v>
      </c>
      <c r="F130" s="16">
        <v>10</v>
      </c>
      <c r="G130" s="16">
        <v>150</v>
      </c>
      <c r="H130" s="16">
        <v>190</v>
      </c>
      <c r="I130" s="16">
        <v>1502</v>
      </c>
      <c r="J130" s="16">
        <v>1902</v>
      </c>
      <c r="K130" s="16" t="s">
        <v>672</v>
      </c>
      <c r="L130" s="16" t="s">
        <v>660</v>
      </c>
      <c r="M130" s="16" t="s">
        <v>660</v>
      </c>
      <c r="N130" s="17" t="s">
        <v>660</v>
      </c>
      <c r="O130" s="16" t="s">
        <v>660</v>
      </c>
      <c r="P130" s="16" t="s">
        <v>1022</v>
      </c>
    </row>
    <row r="131" spans="1:16" ht="14.5" x14ac:dyDescent="0.35">
      <c r="A131" s="16" t="s">
        <v>1024</v>
      </c>
      <c r="B131" s="16">
        <v>1605</v>
      </c>
      <c r="C131" s="16">
        <v>1506</v>
      </c>
      <c r="D131" s="16" t="s">
        <v>1025</v>
      </c>
      <c r="E131" s="16" t="s">
        <v>1025</v>
      </c>
      <c r="F131" s="16">
        <v>10</v>
      </c>
      <c r="G131" s="16">
        <v>150</v>
      </c>
      <c r="H131" s="16">
        <v>190</v>
      </c>
      <c r="I131" s="16">
        <v>1501</v>
      </c>
      <c r="J131" s="16">
        <v>1901</v>
      </c>
      <c r="K131" s="16" t="s">
        <v>697</v>
      </c>
      <c r="L131" s="16" t="s">
        <v>660</v>
      </c>
      <c r="M131" s="16" t="s">
        <v>660</v>
      </c>
      <c r="N131" s="17" t="s">
        <v>660</v>
      </c>
      <c r="O131" s="16" t="s">
        <v>660</v>
      </c>
      <c r="P131" s="16" t="s">
        <v>1024</v>
      </c>
    </row>
    <row r="132" spans="1:16" ht="14.5" x14ac:dyDescent="0.35">
      <c r="A132" s="16" t="s">
        <v>1026</v>
      </c>
      <c r="B132" s="16">
        <v>1606</v>
      </c>
      <c r="C132" s="16">
        <v>1507</v>
      </c>
      <c r="D132" s="16" t="s">
        <v>1027</v>
      </c>
      <c r="E132" s="16" t="s">
        <v>1027</v>
      </c>
      <c r="F132" s="16">
        <v>10</v>
      </c>
      <c r="G132" s="16">
        <v>150</v>
      </c>
      <c r="H132" s="16">
        <v>190</v>
      </c>
      <c r="I132" s="16">
        <v>1502</v>
      </c>
      <c r="J132" s="16">
        <v>1902</v>
      </c>
      <c r="K132" s="16" t="s">
        <v>663</v>
      </c>
      <c r="L132" s="16" t="s">
        <v>660</v>
      </c>
      <c r="M132" s="16" t="s">
        <v>660</v>
      </c>
      <c r="N132" s="17" t="s">
        <v>660</v>
      </c>
      <c r="O132" s="16" t="s">
        <v>660</v>
      </c>
      <c r="P132" s="16" t="s">
        <v>1026</v>
      </c>
    </row>
    <row r="133" spans="1:16" ht="14.5" x14ac:dyDescent="0.35">
      <c r="A133" s="16" t="s">
        <v>1028</v>
      </c>
      <c r="B133" s="16">
        <v>2600</v>
      </c>
      <c r="C133" s="16">
        <v>2500</v>
      </c>
      <c r="D133" s="16" t="s">
        <v>1029</v>
      </c>
      <c r="E133" s="16" t="s">
        <v>1029</v>
      </c>
      <c r="F133" s="16">
        <v>20</v>
      </c>
      <c r="G133" s="16">
        <v>250</v>
      </c>
      <c r="H133" s="16">
        <v>290</v>
      </c>
      <c r="I133" s="16">
        <v>2502</v>
      </c>
      <c r="J133" s="16">
        <v>2902</v>
      </c>
      <c r="K133" s="16" t="s">
        <v>694</v>
      </c>
      <c r="L133" s="16" t="s">
        <v>660</v>
      </c>
      <c r="M133" s="16" t="s">
        <v>660</v>
      </c>
      <c r="N133" s="17" t="s">
        <v>660</v>
      </c>
      <c r="O133" s="16" t="s">
        <v>660</v>
      </c>
      <c r="P133" s="16" t="s">
        <v>1028</v>
      </c>
    </row>
    <row r="134" spans="1:16" ht="26" x14ac:dyDescent="0.35">
      <c r="A134" s="16" t="s">
        <v>1030</v>
      </c>
      <c r="B134" s="16" t="e">
        <v>#N/A</v>
      </c>
      <c r="C134" s="16">
        <v>1508</v>
      </c>
      <c r="D134" s="16" t="s">
        <v>1031</v>
      </c>
      <c r="E134" s="16" t="e">
        <v>#N/A</v>
      </c>
      <c r="F134" s="16">
        <v>10</v>
      </c>
      <c r="G134" s="16">
        <v>150</v>
      </c>
      <c r="H134" s="16" t="e">
        <v>#N/A</v>
      </c>
      <c r="I134" s="16">
        <v>1502</v>
      </c>
      <c r="J134" s="16" t="e">
        <v>#N/A</v>
      </c>
      <c r="K134" s="16" t="s">
        <v>790</v>
      </c>
      <c r="L134" s="16" t="s">
        <v>660</v>
      </c>
      <c r="M134" s="16" t="s">
        <v>660</v>
      </c>
      <c r="N134" s="17" t="s">
        <v>660</v>
      </c>
      <c r="O134" s="16" t="s">
        <v>660</v>
      </c>
      <c r="P134" s="16" t="s">
        <v>1030</v>
      </c>
    </row>
    <row r="135" spans="1:16" ht="14.5" x14ac:dyDescent="0.35">
      <c r="A135" s="16" t="s">
        <v>1032</v>
      </c>
      <c r="B135" s="16" t="e">
        <v>#N/A</v>
      </c>
      <c r="C135" s="16">
        <v>1509</v>
      </c>
      <c r="D135" s="16" t="s">
        <v>1033</v>
      </c>
      <c r="E135" s="16" t="e">
        <v>#N/A</v>
      </c>
      <c r="F135" s="16">
        <v>10</v>
      </c>
      <c r="G135" s="16">
        <v>150</v>
      </c>
      <c r="H135" s="16" t="e">
        <v>#N/A</v>
      </c>
      <c r="I135" s="16">
        <v>1502</v>
      </c>
      <c r="J135" s="16" t="e">
        <v>#N/A</v>
      </c>
      <c r="K135" s="16" t="s">
        <v>682</v>
      </c>
      <c r="L135" s="16" t="s">
        <v>660</v>
      </c>
      <c r="M135" s="16" t="s">
        <v>660</v>
      </c>
      <c r="N135" s="17" t="s">
        <v>660</v>
      </c>
      <c r="O135" s="16" t="s">
        <v>660</v>
      </c>
      <c r="P135" s="16" t="s">
        <v>1032</v>
      </c>
    </row>
    <row r="136" spans="1:16" ht="14.5" x14ac:dyDescent="0.35">
      <c r="A136" s="16" t="s">
        <v>1034</v>
      </c>
      <c r="B136" s="16" t="e">
        <v>#N/A</v>
      </c>
      <c r="C136" s="16">
        <v>1510</v>
      </c>
      <c r="D136" s="16" t="s">
        <v>1035</v>
      </c>
      <c r="E136" s="16" t="e">
        <v>#N/A</v>
      </c>
      <c r="F136" s="16">
        <v>10</v>
      </c>
      <c r="G136" s="16">
        <v>150</v>
      </c>
      <c r="H136" s="16" t="e">
        <v>#N/A</v>
      </c>
      <c r="I136" s="16">
        <v>1502</v>
      </c>
      <c r="J136" s="16" t="e">
        <v>#N/A</v>
      </c>
      <c r="K136" s="16" t="s">
        <v>828</v>
      </c>
      <c r="L136" s="16" t="s">
        <v>660</v>
      </c>
      <c r="M136" s="16" t="s">
        <v>660</v>
      </c>
      <c r="N136" s="17" t="s">
        <v>660</v>
      </c>
      <c r="O136" s="16" t="s">
        <v>660</v>
      </c>
      <c r="P136" s="16" t="s">
        <v>1034</v>
      </c>
    </row>
    <row r="137" spans="1:16" ht="14.5" x14ac:dyDescent="0.35">
      <c r="A137" s="16" t="s">
        <v>1036</v>
      </c>
      <c r="B137" s="16" t="e">
        <v>#N/A</v>
      </c>
      <c r="C137" s="16">
        <v>1511</v>
      </c>
      <c r="D137" s="16" t="s">
        <v>1037</v>
      </c>
      <c r="E137" s="16" t="e">
        <v>#N/A</v>
      </c>
      <c r="F137" s="16">
        <v>10</v>
      </c>
      <c r="G137" s="16">
        <v>150</v>
      </c>
      <c r="H137" s="16" t="e">
        <v>#N/A</v>
      </c>
      <c r="I137" s="16">
        <v>1502</v>
      </c>
      <c r="J137" s="16" t="e">
        <v>#N/A</v>
      </c>
      <c r="K137" s="16" t="s">
        <v>828</v>
      </c>
      <c r="L137" s="16" t="s">
        <v>660</v>
      </c>
      <c r="M137" s="16" t="s">
        <v>660</v>
      </c>
      <c r="N137" s="17" t="s">
        <v>660</v>
      </c>
      <c r="O137" s="16" t="s">
        <v>660</v>
      </c>
      <c r="P137" s="16" t="s">
        <v>1036</v>
      </c>
    </row>
    <row r="138" spans="1:16" ht="14.5" x14ac:dyDescent="0.35">
      <c r="A138" s="16" t="s">
        <v>1038</v>
      </c>
      <c r="B138" s="16" t="e">
        <v>#N/A</v>
      </c>
      <c r="C138" s="16">
        <v>2501</v>
      </c>
      <c r="D138" s="16" t="s">
        <v>1039</v>
      </c>
      <c r="E138" s="16" t="e">
        <v>#N/A</v>
      </c>
      <c r="F138" s="16">
        <v>20</v>
      </c>
      <c r="G138" s="16">
        <v>250</v>
      </c>
      <c r="H138" s="16" t="e">
        <v>#N/A</v>
      </c>
      <c r="I138" s="16">
        <v>2503</v>
      </c>
      <c r="J138" s="16" t="e">
        <v>#N/A</v>
      </c>
      <c r="K138" s="16" t="s">
        <v>828</v>
      </c>
      <c r="L138" s="16" t="s">
        <v>660</v>
      </c>
      <c r="M138" s="16" t="s">
        <v>660</v>
      </c>
      <c r="N138" s="17" t="s">
        <v>660</v>
      </c>
      <c r="O138" s="16" t="s">
        <v>660</v>
      </c>
      <c r="P138" s="16" t="s">
        <v>1038</v>
      </c>
    </row>
    <row r="139" spans="1:16" ht="14.5" x14ac:dyDescent="0.35">
      <c r="A139" s="16" t="s">
        <v>1040</v>
      </c>
      <c r="B139" s="16" t="e">
        <v>#N/A</v>
      </c>
      <c r="C139" s="16">
        <v>1512</v>
      </c>
      <c r="D139" s="16" t="s">
        <v>1041</v>
      </c>
      <c r="E139" s="16" t="e">
        <v>#N/A</v>
      </c>
      <c r="F139" s="16">
        <v>10</v>
      </c>
      <c r="G139" s="16">
        <v>150</v>
      </c>
      <c r="H139" s="16" t="e">
        <v>#N/A</v>
      </c>
      <c r="I139" s="16">
        <v>1501</v>
      </c>
      <c r="J139" s="16" t="e">
        <v>#N/A</v>
      </c>
      <c r="K139" s="16" t="s">
        <v>828</v>
      </c>
      <c r="L139" s="16" t="s">
        <v>660</v>
      </c>
      <c r="M139" s="16" t="s">
        <v>660</v>
      </c>
      <c r="N139" s="17" t="s">
        <v>660</v>
      </c>
      <c r="O139" s="16" t="s">
        <v>660</v>
      </c>
      <c r="P139" s="16" t="s">
        <v>1040</v>
      </c>
    </row>
    <row r="140" spans="1:16" ht="14.5" x14ac:dyDescent="0.35">
      <c r="A140" s="16" t="s">
        <v>1042</v>
      </c>
      <c r="B140" s="16" t="e">
        <v>#N/A</v>
      </c>
      <c r="C140" s="16">
        <v>2502</v>
      </c>
      <c r="D140" s="16" t="s">
        <v>1043</v>
      </c>
      <c r="E140" s="16" t="e">
        <v>#N/A</v>
      </c>
      <c r="F140" s="16">
        <v>20</v>
      </c>
      <c r="G140" s="16">
        <v>250</v>
      </c>
      <c r="H140" s="16" t="e">
        <v>#N/A</v>
      </c>
      <c r="I140" s="16">
        <v>2502</v>
      </c>
      <c r="J140" s="16" t="e">
        <v>#N/A</v>
      </c>
      <c r="K140" s="16" t="s">
        <v>828</v>
      </c>
      <c r="L140" s="16" t="s">
        <v>660</v>
      </c>
      <c r="M140" s="16" t="s">
        <v>660</v>
      </c>
      <c r="N140" s="17" t="s">
        <v>660</v>
      </c>
      <c r="O140" s="16" t="s">
        <v>660</v>
      </c>
      <c r="P140" s="16" t="s">
        <v>1042</v>
      </c>
    </row>
    <row r="141" spans="1:16" ht="14.5" x14ac:dyDescent="0.35">
      <c r="A141" s="16" t="s">
        <v>1044</v>
      </c>
      <c r="B141" s="16" t="e">
        <v>#N/A</v>
      </c>
      <c r="C141" s="16">
        <v>1513</v>
      </c>
      <c r="D141" s="16" t="s">
        <v>1045</v>
      </c>
      <c r="E141" s="16" t="e">
        <v>#N/A</v>
      </c>
      <c r="F141" s="16">
        <v>10</v>
      </c>
      <c r="G141" s="16">
        <v>150</v>
      </c>
      <c r="H141" s="16" t="e">
        <v>#N/A</v>
      </c>
      <c r="I141" s="16">
        <v>1502</v>
      </c>
      <c r="J141" s="16" t="e">
        <v>#N/A</v>
      </c>
      <c r="K141" s="16" t="s">
        <v>828</v>
      </c>
      <c r="L141" s="16" t="s">
        <v>660</v>
      </c>
      <c r="M141" s="16" t="s">
        <v>660</v>
      </c>
      <c r="N141" s="17" t="s">
        <v>660</v>
      </c>
      <c r="O141" s="16" t="s">
        <v>660</v>
      </c>
      <c r="P141" s="16" t="s">
        <v>1044</v>
      </c>
    </row>
    <row r="142" spans="1:16" ht="14.5" x14ac:dyDescent="0.35">
      <c r="A142" s="16" t="s">
        <v>1046</v>
      </c>
      <c r="B142" s="16" t="e">
        <v>#N/A</v>
      </c>
      <c r="C142" s="16">
        <v>2503</v>
      </c>
      <c r="D142" s="16" t="s">
        <v>1047</v>
      </c>
      <c r="E142" s="16" t="e">
        <v>#N/A</v>
      </c>
      <c r="F142" s="16">
        <v>20</v>
      </c>
      <c r="G142" s="16">
        <v>250</v>
      </c>
      <c r="H142" s="16" t="e">
        <v>#N/A</v>
      </c>
      <c r="I142" s="16">
        <v>2501</v>
      </c>
      <c r="J142" s="16" t="e">
        <v>#N/A</v>
      </c>
      <c r="K142" s="16" t="s">
        <v>828</v>
      </c>
      <c r="L142" s="16" t="s">
        <v>660</v>
      </c>
      <c r="M142" s="16" t="s">
        <v>660</v>
      </c>
      <c r="N142" s="17" t="s">
        <v>660</v>
      </c>
      <c r="O142" s="16" t="s">
        <v>660</v>
      </c>
      <c r="P142" s="16" t="s">
        <v>1046</v>
      </c>
    </row>
    <row r="143" spans="1:16" ht="14.5" x14ac:dyDescent="0.35">
      <c r="A143" s="16" t="s">
        <v>1048</v>
      </c>
      <c r="B143" s="16" t="e">
        <v>#N/A</v>
      </c>
      <c r="C143" s="16">
        <v>1514</v>
      </c>
      <c r="D143" s="16" t="s">
        <v>1049</v>
      </c>
      <c r="E143" s="16" t="e">
        <v>#N/A</v>
      </c>
      <c r="F143" s="16">
        <v>10</v>
      </c>
      <c r="G143" s="16">
        <v>150</v>
      </c>
      <c r="H143" s="16" t="e">
        <v>#N/A</v>
      </c>
      <c r="I143" s="16">
        <v>1502</v>
      </c>
      <c r="J143" s="16" t="e">
        <v>#N/A</v>
      </c>
      <c r="K143" s="16" t="s">
        <v>790</v>
      </c>
      <c r="L143" s="16" t="s">
        <v>660</v>
      </c>
      <c r="M143" s="16" t="s">
        <v>660</v>
      </c>
      <c r="N143" s="17" t="s">
        <v>660</v>
      </c>
      <c r="O143" s="16" t="s">
        <v>660</v>
      </c>
      <c r="P143" s="16" t="s">
        <v>1048</v>
      </c>
    </row>
    <row r="144" spans="1:16" ht="14.5" x14ac:dyDescent="0.35">
      <c r="A144" s="16" t="s">
        <v>1050</v>
      </c>
      <c r="B144" s="16" t="e">
        <v>#N/A</v>
      </c>
      <c r="C144" s="16">
        <v>1515</v>
      </c>
      <c r="D144" s="16" t="s">
        <v>1051</v>
      </c>
      <c r="E144" s="16" t="e">
        <v>#N/A</v>
      </c>
      <c r="F144" s="16">
        <v>10</v>
      </c>
      <c r="G144" s="16">
        <v>150</v>
      </c>
      <c r="H144" s="16" t="e">
        <v>#N/A</v>
      </c>
      <c r="I144" s="16">
        <v>1502</v>
      </c>
      <c r="J144" s="16" t="e">
        <v>#N/A</v>
      </c>
      <c r="K144" s="16" t="s">
        <v>828</v>
      </c>
      <c r="L144" s="16" t="s">
        <v>660</v>
      </c>
      <c r="M144" s="16" t="s">
        <v>660</v>
      </c>
      <c r="N144" s="17" t="s">
        <v>660</v>
      </c>
      <c r="O144" s="16" t="s">
        <v>660</v>
      </c>
      <c r="P144" s="16" t="s">
        <v>1050</v>
      </c>
    </row>
    <row r="145" spans="1:16" ht="14.5" x14ac:dyDescent="0.35">
      <c r="A145" s="16" t="s">
        <v>1052</v>
      </c>
      <c r="B145" s="16" t="e">
        <v>#N/A</v>
      </c>
      <c r="C145" s="16">
        <v>2504</v>
      </c>
      <c r="D145" s="16" t="s">
        <v>1053</v>
      </c>
      <c r="E145" s="16" t="e">
        <v>#N/A</v>
      </c>
      <c r="F145" s="16">
        <v>20</v>
      </c>
      <c r="G145" s="16">
        <v>250</v>
      </c>
      <c r="H145" s="16" t="e">
        <v>#N/A</v>
      </c>
      <c r="I145" s="16">
        <v>2502</v>
      </c>
      <c r="J145" s="16" t="e">
        <v>#N/A</v>
      </c>
      <c r="K145" s="16" t="s">
        <v>706</v>
      </c>
      <c r="L145" s="16" t="s">
        <v>660</v>
      </c>
      <c r="M145" s="16" t="s">
        <v>660</v>
      </c>
      <c r="N145" s="17" t="s">
        <v>660</v>
      </c>
      <c r="O145" s="16" t="s">
        <v>660</v>
      </c>
      <c r="P145" s="16" t="s">
        <v>1052</v>
      </c>
    </row>
    <row r="146" spans="1:16" ht="14.5" x14ac:dyDescent="0.35">
      <c r="A146" s="16" t="s">
        <v>1054</v>
      </c>
      <c r="B146" s="16" t="e">
        <v>#N/A</v>
      </c>
      <c r="C146" s="16">
        <v>1516</v>
      </c>
      <c r="D146" s="16" t="s">
        <v>1055</v>
      </c>
      <c r="E146" s="16" t="e">
        <v>#N/A</v>
      </c>
      <c r="F146" s="16">
        <v>10</v>
      </c>
      <c r="G146" s="16">
        <v>150</v>
      </c>
      <c r="H146" s="16" t="e">
        <v>#N/A</v>
      </c>
      <c r="I146" s="16">
        <v>1502</v>
      </c>
      <c r="J146" s="16" t="e">
        <v>#N/A</v>
      </c>
      <c r="K146" s="16" t="s">
        <v>828</v>
      </c>
      <c r="L146" s="16" t="s">
        <v>660</v>
      </c>
      <c r="M146" s="16" t="s">
        <v>660</v>
      </c>
      <c r="N146" s="17" t="s">
        <v>660</v>
      </c>
      <c r="O146" s="16" t="s">
        <v>660</v>
      </c>
      <c r="P146" s="16" t="s">
        <v>1054</v>
      </c>
    </row>
    <row r="147" spans="1:16" ht="14.5" x14ac:dyDescent="0.35">
      <c r="A147" s="16" t="s">
        <v>1056</v>
      </c>
      <c r="B147" s="16" t="e">
        <v>#N/A</v>
      </c>
      <c r="C147" s="16">
        <v>1517</v>
      </c>
      <c r="D147" s="16" t="s">
        <v>1057</v>
      </c>
      <c r="E147" s="16" t="e">
        <v>#N/A</v>
      </c>
      <c r="F147" s="16">
        <v>10</v>
      </c>
      <c r="G147" s="16">
        <v>150</v>
      </c>
      <c r="H147" s="16" t="e">
        <v>#N/A</v>
      </c>
      <c r="I147" s="16">
        <v>1502</v>
      </c>
      <c r="J147" s="16" t="e">
        <v>#N/A</v>
      </c>
      <c r="K147" s="16" t="s">
        <v>828</v>
      </c>
      <c r="L147" s="16" t="s">
        <v>660</v>
      </c>
      <c r="M147" s="16" t="s">
        <v>660</v>
      </c>
      <c r="N147" s="17" t="s">
        <v>660</v>
      </c>
      <c r="O147" s="16" t="s">
        <v>660</v>
      </c>
      <c r="P147" s="16" t="s">
        <v>1056</v>
      </c>
    </row>
    <row r="148" spans="1:16" ht="14.5" x14ac:dyDescent="0.35">
      <c r="A148" s="16" t="s">
        <v>1058</v>
      </c>
      <c r="B148" s="16" t="e">
        <v>#N/A</v>
      </c>
      <c r="C148" s="16">
        <v>2505</v>
      </c>
      <c r="D148" s="16" t="s">
        <v>1059</v>
      </c>
      <c r="E148" s="16" t="e">
        <v>#N/A</v>
      </c>
      <c r="F148" s="16">
        <v>20</v>
      </c>
      <c r="G148" s="16">
        <v>250</v>
      </c>
      <c r="H148" s="16" t="e">
        <v>#N/A</v>
      </c>
      <c r="I148" s="16">
        <v>2503</v>
      </c>
      <c r="J148" s="16" t="e">
        <v>#N/A</v>
      </c>
      <c r="K148" s="16" t="s">
        <v>828</v>
      </c>
      <c r="L148" s="16" t="s">
        <v>660</v>
      </c>
      <c r="M148" s="16" t="s">
        <v>660</v>
      </c>
      <c r="N148" s="17" t="s">
        <v>660</v>
      </c>
      <c r="O148" s="16" t="s">
        <v>660</v>
      </c>
      <c r="P148" s="16" t="s">
        <v>1058</v>
      </c>
    </row>
    <row r="149" spans="1:16" ht="14.5" x14ac:dyDescent="0.35">
      <c r="A149" s="16" t="s">
        <v>1060</v>
      </c>
      <c r="B149" s="16" t="e">
        <v>#N/A</v>
      </c>
      <c r="C149" s="16">
        <v>1518</v>
      </c>
      <c r="D149" s="16" t="s">
        <v>1061</v>
      </c>
      <c r="E149" s="16" t="e">
        <v>#N/A</v>
      </c>
      <c r="F149" s="16">
        <v>10</v>
      </c>
      <c r="G149" s="16">
        <v>150</v>
      </c>
      <c r="H149" s="16" t="e">
        <v>#N/A</v>
      </c>
      <c r="I149" s="16">
        <v>1501</v>
      </c>
      <c r="J149" s="16" t="e">
        <v>#N/A</v>
      </c>
      <c r="K149" s="16" t="s">
        <v>828</v>
      </c>
      <c r="L149" s="16" t="s">
        <v>660</v>
      </c>
      <c r="M149" s="16" t="s">
        <v>660</v>
      </c>
      <c r="N149" s="17" t="s">
        <v>660</v>
      </c>
      <c r="O149" s="16" t="s">
        <v>660</v>
      </c>
      <c r="P149" s="16" t="s">
        <v>1060</v>
      </c>
    </row>
    <row r="150" spans="1:16" ht="14.5" x14ac:dyDescent="0.35">
      <c r="A150" s="16" t="s">
        <v>1062</v>
      </c>
      <c r="B150" s="16">
        <v>2601</v>
      </c>
      <c r="C150" s="16">
        <v>2506</v>
      </c>
      <c r="D150" s="16" t="s">
        <v>1063</v>
      </c>
      <c r="E150" s="16" t="s">
        <v>1063</v>
      </c>
      <c r="F150" s="16">
        <v>20</v>
      </c>
      <c r="G150" s="16">
        <v>250</v>
      </c>
      <c r="H150" s="16">
        <v>290</v>
      </c>
      <c r="I150" s="16">
        <v>2502</v>
      </c>
      <c r="J150" s="16">
        <v>2902</v>
      </c>
      <c r="K150" s="16" t="s">
        <v>711</v>
      </c>
      <c r="L150" s="16" t="s">
        <v>660</v>
      </c>
      <c r="M150" s="16" t="s">
        <v>660</v>
      </c>
      <c r="N150" s="17" t="s">
        <v>660</v>
      </c>
      <c r="O150" s="16" t="s">
        <v>660</v>
      </c>
      <c r="P150" s="16" t="s">
        <v>1062</v>
      </c>
    </row>
    <row r="151" spans="1:16" ht="14.5" x14ac:dyDescent="0.35">
      <c r="A151" s="16" t="s">
        <v>1064</v>
      </c>
      <c r="B151" s="16" t="e">
        <v>#N/A</v>
      </c>
      <c r="C151" s="16">
        <v>1519</v>
      </c>
      <c r="D151" s="16" t="s">
        <v>1065</v>
      </c>
      <c r="E151" s="16" t="e">
        <v>#N/A</v>
      </c>
      <c r="F151" s="16">
        <v>10</v>
      </c>
      <c r="G151" s="16">
        <v>150</v>
      </c>
      <c r="H151" s="16" t="e">
        <v>#N/A</v>
      </c>
      <c r="I151" s="16">
        <v>1502</v>
      </c>
      <c r="J151" s="16" t="e">
        <v>#N/A</v>
      </c>
      <c r="K151" s="16" t="s">
        <v>828</v>
      </c>
      <c r="L151" s="16" t="s">
        <v>660</v>
      </c>
      <c r="M151" s="16" t="s">
        <v>660</v>
      </c>
      <c r="N151" s="17" t="s">
        <v>660</v>
      </c>
      <c r="O151" s="16" t="s">
        <v>660</v>
      </c>
      <c r="P151" s="16" t="s">
        <v>1064</v>
      </c>
    </row>
    <row r="152" spans="1:16" ht="26" x14ac:dyDescent="0.35">
      <c r="A152" s="16" t="s">
        <v>1066</v>
      </c>
      <c r="B152" s="16" t="e">
        <v>#N/A</v>
      </c>
      <c r="C152" s="16">
        <v>2507</v>
      </c>
      <c r="D152" s="16" t="s">
        <v>1067</v>
      </c>
      <c r="E152" s="16" t="e">
        <v>#N/A</v>
      </c>
      <c r="F152" s="16">
        <v>20</v>
      </c>
      <c r="G152" s="16">
        <v>250</v>
      </c>
      <c r="H152" s="16" t="e">
        <v>#N/A</v>
      </c>
      <c r="I152" s="16">
        <v>2503</v>
      </c>
      <c r="J152" s="16" t="e">
        <v>#N/A</v>
      </c>
      <c r="K152" s="16" t="s">
        <v>828</v>
      </c>
      <c r="L152" s="16" t="s">
        <v>660</v>
      </c>
      <c r="M152" s="16" t="s">
        <v>660</v>
      </c>
      <c r="N152" s="17" t="s">
        <v>660</v>
      </c>
      <c r="O152" s="16" t="s">
        <v>660</v>
      </c>
      <c r="P152" s="16" t="s">
        <v>1066</v>
      </c>
    </row>
    <row r="153" spans="1:16" ht="14.5" x14ac:dyDescent="0.35">
      <c r="A153" s="16" t="s">
        <v>1068</v>
      </c>
      <c r="B153" s="16" t="e">
        <v>#N/A</v>
      </c>
      <c r="C153" s="16">
        <v>1520</v>
      </c>
      <c r="D153" s="16" t="s">
        <v>1069</v>
      </c>
      <c r="E153" s="16" t="e">
        <v>#N/A</v>
      </c>
      <c r="F153" s="16">
        <v>10</v>
      </c>
      <c r="G153" s="16">
        <v>150</v>
      </c>
      <c r="H153" s="16" t="e">
        <v>#N/A</v>
      </c>
      <c r="I153" s="16">
        <v>1501</v>
      </c>
      <c r="J153" s="16" t="e">
        <v>#N/A</v>
      </c>
      <c r="K153" s="16" t="s">
        <v>805</v>
      </c>
      <c r="L153" s="16" t="s">
        <v>660</v>
      </c>
      <c r="M153" s="16" t="s">
        <v>660</v>
      </c>
      <c r="N153" s="17" t="s">
        <v>660</v>
      </c>
      <c r="O153" s="16" t="s">
        <v>660</v>
      </c>
      <c r="P153" s="16" t="s">
        <v>1068</v>
      </c>
    </row>
    <row r="154" spans="1:16" ht="14.5" x14ac:dyDescent="0.35">
      <c r="A154" s="16" t="s">
        <v>1070</v>
      </c>
      <c r="B154" s="16">
        <v>2602</v>
      </c>
      <c r="C154" s="16">
        <v>2508</v>
      </c>
      <c r="D154" s="16" t="s">
        <v>1071</v>
      </c>
      <c r="E154" s="16" t="s">
        <v>1071</v>
      </c>
      <c r="F154" s="16">
        <v>20</v>
      </c>
      <c r="G154" s="16">
        <v>250</v>
      </c>
      <c r="H154" s="16">
        <v>290</v>
      </c>
      <c r="I154" s="16">
        <v>2501</v>
      </c>
      <c r="J154" s="16">
        <v>2902</v>
      </c>
      <c r="K154" s="16" t="s">
        <v>694</v>
      </c>
      <c r="L154" s="16" t="s">
        <v>660</v>
      </c>
      <c r="M154" s="16" t="s">
        <v>660</v>
      </c>
      <c r="N154" s="17" t="s">
        <v>660</v>
      </c>
      <c r="O154" s="16" t="s">
        <v>660</v>
      </c>
      <c r="P154" s="16" t="s">
        <v>1070</v>
      </c>
    </row>
    <row r="155" spans="1:16" ht="26" x14ac:dyDescent="0.35">
      <c r="A155" s="16" t="s">
        <v>1072</v>
      </c>
      <c r="B155" s="16">
        <v>2603</v>
      </c>
      <c r="C155" s="16">
        <v>2509</v>
      </c>
      <c r="D155" s="16" t="s">
        <v>1073</v>
      </c>
      <c r="E155" s="16" t="s">
        <v>1074</v>
      </c>
      <c r="F155" s="16">
        <v>20</v>
      </c>
      <c r="G155" s="16">
        <v>250</v>
      </c>
      <c r="H155" s="16">
        <v>290</v>
      </c>
      <c r="I155" s="16">
        <v>2502</v>
      </c>
      <c r="J155" s="16">
        <v>2902</v>
      </c>
      <c r="K155" s="16" t="s">
        <v>817</v>
      </c>
      <c r="L155" s="16" t="s">
        <v>660</v>
      </c>
      <c r="M155" s="16" t="s">
        <v>660</v>
      </c>
      <c r="N155" s="17" t="s">
        <v>660</v>
      </c>
      <c r="O155" s="16" t="s">
        <v>660</v>
      </c>
      <c r="P155" s="16" t="s">
        <v>1072</v>
      </c>
    </row>
    <row r="156" spans="1:16" ht="14.5" x14ac:dyDescent="0.35">
      <c r="A156" s="16" t="s">
        <v>1075</v>
      </c>
      <c r="B156" s="16">
        <v>1607</v>
      </c>
      <c r="C156" s="16">
        <v>1521</v>
      </c>
      <c r="D156" s="16" t="s">
        <v>1076</v>
      </c>
      <c r="E156" s="16" t="s">
        <v>1076</v>
      </c>
      <c r="F156" s="16">
        <v>10</v>
      </c>
      <c r="G156" s="16">
        <v>150</v>
      </c>
      <c r="H156" s="16">
        <v>190</v>
      </c>
      <c r="I156" s="16">
        <v>1502</v>
      </c>
      <c r="J156" s="16">
        <v>1902</v>
      </c>
      <c r="K156" s="16" t="s">
        <v>682</v>
      </c>
      <c r="L156" s="16" t="s">
        <v>660</v>
      </c>
      <c r="M156" s="16" t="s">
        <v>660</v>
      </c>
      <c r="N156" s="17" t="s">
        <v>660</v>
      </c>
      <c r="O156" s="16" t="s">
        <v>660</v>
      </c>
      <c r="P156" s="16" t="s">
        <v>1075</v>
      </c>
    </row>
    <row r="157" spans="1:16" ht="14.5" x14ac:dyDescent="0.35">
      <c r="A157" s="16" t="s">
        <v>1077</v>
      </c>
      <c r="B157" s="16">
        <v>1608</v>
      </c>
      <c r="C157" s="16">
        <v>1522</v>
      </c>
      <c r="D157" s="16" t="s">
        <v>1078</v>
      </c>
      <c r="E157" s="16" t="s">
        <v>1078</v>
      </c>
      <c r="F157" s="16">
        <v>10</v>
      </c>
      <c r="G157" s="16">
        <v>150</v>
      </c>
      <c r="H157" s="16">
        <v>190</v>
      </c>
      <c r="I157" s="16">
        <v>1502</v>
      </c>
      <c r="J157" s="16">
        <v>1902</v>
      </c>
      <c r="K157" s="16" t="s">
        <v>790</v>
      </c>
      <c r="L157" s="16" t="s">
        <v>660</v>
      </c>
      <c r="M157" s="16" t="s">
        <v>660</v>
      </c>
      <c r="N157" s="17" t="s">
        <v>660</v>
      </c>
      <c r="O157" s="16" t="s">
        <v>660</v>
      </c>
      <c r="P157" s="16" t="s">
        <v>1077</v>
      </c>
    </row>
    <row r="158" spans="1:16" ht="14.5" x14ac:dyDescent="0.35">
      <c r="A158" s="16" t="s">
        <v>1079</v>
      </c>
      <c r="B158" s="16">
        <v>1609</v>
      </c>
      <c r="C158" s="16">
        <v>1523</v>
      </c>
      <c r="D158" s="16" t="s">
        <v>1080</v>
      </c>
      <c r="E158" s="16" t="s">
        <v>1080</v>
      </c>
      <c r="F158" s="16">
        <v>10</v>
      </c>
      <c r="G158" s="16">
        <v>150</v>
      </c>
      <c r="H158" s="16">
        <v>190</v>
      </c>
      <c r="I158" s="16">
        <v>1502</v>
      </c>
      <c r="J158" s="16">
        <v>1902</v>
      </c>
      <c r="K158" s="16" t="s">
        <v>682</v>
      </c>
      <c r="L158" s="16" t="s">
        <v>660</v>
      </c>
      <c r="M158" s="16" t="s">
        <v>660</v>
      </c>
      <c r="N158" s="17" t="s">
        <v>660</v>
      </c>
      <c r="O158" s="16" t="s">
        <v>660</v>
      </c>
      <c r="P158" s="16" t="s">
        <v>1079</v>
      </c>
    </row>
    <row r="159" spans="1:16" ht="14.5" x14ac:dyDescent="0.35">
      <c r="A159" s="16" t="s">
        <v>1081</v>
      </c>
      <c r="B159" s="16" t="e">
        <v>#N/A</v>
      </c>
      <c r="C159" s="16">
        <v>1524</v>
      </c>
      <c r="D159" s="16" t="s">
        <v>1082</v>
      </c>
      <c r="E159" s="16" t="e">
        <v>#N/A</v>
      </c>
      <c r="F159" s="16">
        <v>10</v>
      </c>
      <c r="G159" s="16">
        <v>150</v>
      </c>
      <c r="H159" s="16" t="e">
        <v>#N/A</v>
      </c>
      <c r="I159" s="16">
        <v>1502</v>
      </c>
      <c r="J159" s="16" t="e">
        <v>#N/A</v>
      </c>
      <c r="K159" s="16" t="s">
        <v>682</v>
      </c>
      <c r="L159" s="16" t="s">
        <v>660</v>
      </c>
      <c r="M159" s="16" t="s">
        <v>660</v>
      </c>
      <c r="N159" s="17" t="s">
        <v>660</v>
      </c>
      <c r="O159" s="16" t="s">
        <v>660</v>
      </c>
      <c r="P159" s="16" t="s">
        <v>1081</v>
      </c>
    </row>
    <row r="160" spans="1:16" ht="14.5" x14ac:dyDescent="0.35">
      <c r="A160" s="16" t="s">
        <v>1083</v>
      </c>
      <c r="B160" s="16" t="e">
        <v>#N/A</v>
      </c>
      <c r="C160" s="16">
        <v>1525</v>
      </c>
      <c r="D160" s="16" t="s">
        <v>1084</v>
      </c>
      <c r="E160" s="16" t="e">
        <v>#N/A</v>
      </c>
      <c r="F160" s="16">
        <v>10</v>
      </c>
      <c r="G160" s="16">
        <v>150</v>
      </c>
      <c r="H160" s="16" t="e">
        <v>#N/A</v>
      </c>
      <c r="I160" s="16">
        <v>1502</v>
      </c>
      <c r="J160" s="16" t="e">
        <v>#N/A</v>
      </c>
      <c r="K160" s="16" t="s">
        <v>682</v>
      </c>
      <c r="L160" s="16" t="s">
        <v>660</v>
      </c>
      <c r="M160" s="16" t="s">
        <v>660</v>
      </c>
      <c r="N160" s="17" t="s">
        <v>660</v>
      </c>
      <c r="O160" s="16" t="s">
        <v>660</v>
      </c>
      <c r="P160" s="16" t="s">
        <v>1083</v>
      </c>
    </row>
    <row r="161" spans="1:16" ht="14.5" x14ac:dyDescent="0.35">
      <c r="A161" s="16" t="s">
        <v>1085</v>
      </c>
      <c r="B161" s="16" t="e">
        <v>#N/A</v>
      </c>
      <c r="C161" s="16">
        <v>1526</v>
      </c>
      <c r="D161" s="16" t="s">
        <v>1086</v>
      </c>
      <c r="E161" s="16" t="e">
        <v>#N/A</v>
      </c>
      <c r="F161" s="16">
        <v>10</v>
      </c>
      <c r="G161" s="16">
        <v>150</v>
      </c>
      <c r="H161" s="16" t="e">
        <v>#N/A</v>
      </c>
      <c r="I161" s="16">
        <v>1502</v>
      </c>
      <c r="J161" s="16" t="e">
        <v>#N/A</v>
      </c>
      <c r="K161" s="16" t="s">
        <v>790</v>
      </c>
      <c r="L161" s="16" t="s">
        <v>660</v>
      </c>
      <c r="M161" s="16" t="s">
        <v>660</v>
      </c>
      <c r="N161" s="17" t="s">
        <v>660</v>
      </c>
      <c r="O161" s="16" t="s">
        <v>660</v>
      </c>
      <c r="P161" s="16" t="s">
        <v>1085</v>
      </c>
    </row>
    <row r="162" spans="1:16" ht="14.5" x14ac:dyDescent="0.35">
      <c r="A162" s="16" t="s">
        <v>1087</v>
      </c>
      <c r="B162" s="16" t="e">
        <v>#N/A</v>
      </c>
      <c r="C162" s="16">
        <v>1527</v>
      </c>
      <c r="D162" s="16" t="s">
        <v>1088</v>
      </c>
      <c r="E162" s="16" t="e">
        <v>#N/A</v>
      </c>
      <c r="F162" s="16">
        <v>10</v>
      </c>
      <c r="G162" s="16">
        <v>150</v>
      </c>
      <c r="H162" s="16" t="e">
        <v>#N/A</v>
      </c>
      <c r="I162" s="16">
        <v>1501</v>
      </c>
      <c r="J162" s="16" t="e">
        <v>#N/A</v>
      </c>
      <c r="K162" s="16" t="s">
        <v>805</v>
      </c>
      <c r="L162" s="16" t="s">
        <v>660</v>
      </c>
      <c r="M162" s="16" t="s">
        <v>660</v>
      </c>
      <c r="N162" s="17" t="s">
        <v>660</v>
      </c>
      <c r="O162" s="16" t="s">
        <v>660</v>
      </c>
      <c r="P162" s="16" t="s">
        <v>1087</v>
      </c>
    </row>
    <row r="163" spans="1:16" ht="14.5" x14ac:dyDescent="0.35">
      <c r="A163" s="16" t="s">
        <v>1089</v>
      </c>
      <c r="B163" s="16">
        <v>1610</v>
      </c>
      <c r="C163" s="16">
        <v>1528</v>
      </c>
      <c r="D163" s="16" t="s">
        <v>1090</v>
      </c>
      <c r="E163" s="16" t="s">
        <v>1090</v>
      </c>
      <c r="F163" s="16">
        <v>10</v>
      </c>
      <c r="G163" s="16">
        <v>150</v>
      </c>
      <c r="H163" s="16">
        <v>190</v>
      </c>
      <c r="I163" s="16">
        <v>1501</v>
      </c>
      <c r="J163" s="16">
        <v>1901</v>
      </c>
      <c r="K163" s="16" t="s">
        <v>805</v>
      </c>
      <c r="L163" s="16" t="s">
        <v>660</v>
      </c>
      <c r="M163" s="16" t="s">
        <v>660</v>
      </c>
      <c r="N163" s="17" t="s">
        <v>660</v>
      </c>
      <c r="O163" s="16" t="s">
        <v>660</v>
      </c>
      <c r="P163" s="16" t="s">
        <v>1089</v>
      </c>
    </row>
    <row r="164" spans="1:16" ht="14.5" x14ac:dyDescent="0.35">
      <c r="A164" s="16" t="s">
        <v>1091</v>
      </c>
      <c r="B164" s="16" t="e">
        <v>#N/A</v>
      </c>
      <c r="C164" s="16">
        <v>1529</v>
      </c>
      <c r="D164" s="16" t="s">
        <v>1092</v>
      </c>
      <c r="E164" s="16" t="e">
        <v>#N/A</v>
      </c>
      <c r="F164" s="16">
        <v>10</v>
      </c>
      <c r="G164" s="16">
        <v>150</v>
      </c>
      <c r="H164" s="16" t="e">
        <v>#N/A</v>
      </c>
      <c r="I164" s="16">
        <v>1502</v>
      </c>
      <c r="J164" s="16" t="e">
        <v>#N/A</v>
      </c>
      <c r="K164" s="16" t="s">
        <v>790</v>
      </c>
      <c r="L164" s="16" t="s">
        <v>660</v>
      </c>
      <c r="M164" s="16" t="s">
        <v>660</v>
      </c>
      <c r="N164" s="17" t="s">
        <v>660</v>
      </c>
      <c r="O164" s="16" t="s">
        <v>660</v>
      </c>
      <c r="P164" s="16" t="s">
        <v>1091</v>
      </c>
    </row>
    <row r="165" spans="1:16" ht="14.5" x14ac:dyDescent="0.35">
      <c r="A165" s="16" t="s">
        <v>1093</v>
      </c>
      <c r="B165" s="16">
        <v>1611</v>
      </c>
      <c r="C165" s="16">
        <v>1530</v>
      </c>
      <c r="D165" s="16" t="s">
        <v>1094</v>
      </c>
      <c r="E165" s="16" t="s">
        <v>1094</v>
      </c>
      <c r="F165" s="16">
        <v>10</v>
      </c>
      <c r="G165" s="16">
        <v>150</v>
      </c>
      <c r="H165" s="16">
        <v>190</v>
      </c>
      <c r="I165" s="16">
        <v>1501</v>
      </c>
      <c r="J165" s="16">
        <v>1901</v>
      </c>
      <c r="K165" s="16" t="s">
        <v>805</v>
      </c>
      <c r="L165" s="16" t="s">
        <v>660</v>
      </c>
      <c r="M165" s="16" t="s">
        <v>660</v>
      </c>
      <c r="N165" s="17" t="s">
        <v>660</v>
      </c>
      <c r="O165" s="16" t="s">
        <v>660</v>
      </c>
      <c r="P165" s="16" t="s">
        <v>1093</v>
      </c>
    </row>
    <row r="166" spans="1:16" ht="14.5" x14ac:dyDescent="0.35">
      <c r="A166" s="16" t="s">
        <v>1095</v>
      </c>
      <c r="B166" s="16" t="e">
        <v>#N/A</v>
      </c>
      <c r="C166" s="16">
        <v>1530</v>
      </c>
      <c r="D166" s="16" t="s">
        <v>1096</v>
      </c>
      <c r="E166" s="16" t="e">
        <v>#N/A</v>
      </c>
      <c r="F166" s="16">
        <v>10</v>
      </c>
      <c r="G166" s="16">
        <v>150</v>
      </c>
      <c r="H166" s="16" t="e">
        <v>#N/A</v>
      </c>
      <c r="I166" s="16">
        <v>1503</v>
      </c>
      <c r="J166" s="16" t="e">
        <v>#N/A</v>
      </c>
      <c r="K166" s="16" t="s">
        <v>761</v>
      </c>
      <c r="L166" s="16" t="s">
        <v>660</v>
      </c>
      <c r="M166" s="16" t="s">
        <v>660</v>
      </c>
      <c r="N166" s="17" t="s">
        <v>660</v>
      </c>
      <c r="O166" s="16" t="s">
        <v>660</v>
      </c>
      <c r="P166" s="16" t="s">
        <v>1095</v>
      </c>
    </row>
    <row r="167" spans="1:16" ht="14.5" x14ac:dyDescent="0.35">
      <c r="A167" s="16" t="s">
        <v>1097</v>
      </c>
      <c r="B167" s="16">
        <v>1612</v>
      </c>
      <c r="C167" s="16">
        <v>1531</v>
      </c>
      <c r="D167" s="16" t="s">
        <v>1098</v>
      </c>
      <c r="E167" s="16" t="s">
        <v>1098</v>
      </c>
      <c r="F167" s="16">
        <v>10</v>
      </c>
      <c r="G167" s="16">
        <v>150</v>
      </c>
      <c r="H167" s="16">
        <v>190</v>
      </c>
      <c r="I167" s="16">
        <v>1502</v>
      </c>
      <c r="J167" s="16">
        <v>1902</v>
      </c>
      <c r="K167" s="16" t="s">
        <v>672</v>
      </c>
      <c r="L167" s="16" t="s">
        <v>660</v>
      </c>
      <c r="M167" s="16" t="s">
        <v>660</v>
      </c>
      <c r="N167" s="17" t="s">
        <v>660</v>
      </c>
      <c r="O167" s="16" t="s">
        <v>660</v>
      </c>
      <c r="P167" s="16" t="s">
        <v>1097</v>
      </c>
    </row>
    <row r="168" spans="1:16" ht="14.5" x14ac:dyDescent="0.35">
      <c r="A168" s="16" t="s">
        <v>1099</v>
      </c>
      <c r="B168" s="16" t="e">
        <v>#N/A</v>
      </c>
      <c r="C168" s="16">
        <v>2510</v>
      </c>
      <c r="D168" s="16" t="s">
        <v>843</v>
      </c>
      <c r="E168" s="16" t="e">
        <v>#N/A</v>
      </c>
      <c r="F168" s="16">
        <v>20</v>
      </c>
      <c r="G168" s="16">
        <v>250</v>
      </c>
      <c r="H168" s="16" t="e">
        <v>#N/A</v>
      </c>
      <c r="I168" s="16">
        <v>2503</v>
      </c>
      <c r="J168" s="16" t="e">
        <v>#N/A</v>
      </c>
      <c r="K168" s="16" t="s">
        <v>828</v>
      </c>
      <c r="L168" s="16" t="s">
        <v>660</v>
      </c>
      <c r="M168" s="16" t="s">
        <v>660</v>
      </c>
      <c r="N168" s="17" t="s">
        <v>660</v>
      </c>
      <c r="O168" s="16" t="s">
        <v>660</v>
      </c>
      <c r="P168" s="16" t="s">
        <v>1099</v>
      </c>
    </row>
    <row r="169" spans="1:16" ht="14.5" x14ac:dyDescent="0.35">
      <c r="A169" s="16" t="s">
        <v>1100</v>
      </c>
      <c r="B169" s="16" t="e">
        <v>#N/A</v>
      </c>
      <c r="C169" s="16">
        <v>2511</v>
      </c>
      <c r="D169" s="16" t="s">
        <v>1101</v>
      </c>
      <c r="E169" s="16" t="e">
        <v>#N/A</v>
      </c>
      <c r="F169" s="16">
        <v>20</v>
      </c>
      <c r="G169" s="16">
        <v>250</v>
      </c>
      <c r="H169" s="16" t="e">
        <v>#N/A</v>
      </c>
      <c r="I169" s="16">
        <v>2501</v>
      </c>
      <c r="J169" s="16" t="e">
        <v>#N/A</v>
      </c>
      <c r="K169" s="16" t="s">
        <v>706</v>
      </c>
      <c r="L169" s="16" t="s">
        <v>660</v>
      </c>
      <c r="M169" s="16" t="s">
        <v>660</v>
      </c>
      <c r="N169" s="17" t="s">
        <v>660</v>
      </c>
      <c r="O169" s="16" t="s">
        <v>660</v>
      </c>
      <c r="P169" s="16" t="s">
        <v>1100</v>
      </c>
    </row>
    <row r="170" spans="1:16" ht="14.5" x14ac:dyDescent="0.35">
      <c r="A170" s="16" t="s">
        <v>1102</v>
      </c>
      <c r="B170" s="16">
        <v>2604</v>
      </c>
      <c r="C170" s="16">
        <v>2512</v>
      </c>
      <c r="D170" s="16" t="s">
        <v>1103</v>
      </c>
      <c r="E170" s="16" t="s">
        <v>1103</v>
      </c>
      <c r="F170" s="16">
        <v>20</v>
      </c>
      <c r="G170" s="16">
        <v>250</v>
      </c>
      <c r="H170" s="16">
        <v>290</v>
      </c>
      <c r="I170" s="16">
        <v>2501</v>
      </c>
      <c r="J170" s="16">
        <v>2903</v>
      </c>
      <c r="K170" s="16" t="s">
        <v>706</v>
      </c>
      <c r="L170" s="16" t="s">
        <v>660</v>
      </c>
      <c r="M170" s="16" t="s">
        <v>660</v>
      </c>
      <c r="N170" s="17" t="s">
        <v>660</v>
      </c>
      <c r="O170" s="16" t="s">
        <v>660</v>
      </c>
      <c r="P170" s="16" t="s">
        <v>1102</v>
      </c>
    </row>
    <row r="171" spans="1:16" ht="14.5" x14ac:dyDescent="0.35">
      <c r="A171" s="16" t="s">
        <v>1104</v>
      </c>
      <c r="B171" s="16">
        <v>2605</v>
      </c>
      <c r="C171" s="16">
        <v>2513</v>
      </c>
      <c r="D171" s="16" t="s">
        <v>1105</v>
      </c>
      <c r="E171" s="16" t="s">
        <v>1105</v>
      </c>
      <c r="F171" s="16">
        <v>20</v>
      </c>
      <c r="G171" s="16">
        <v>250</v>
      </c>
      <c r="H171" s="16">
        <v>290</v>
      </c>
      <c r="I171" s="16">
        <v>2501</v>
      </c>
      <c r="J171" s="16">
        <v>2903</v>
      </c>
      <c r="K171" s="16" t="s">
        <v>706</v>
      </c>
      <c r="L171" s="16" t="s">
        <v>660</v>
      </c>
      <c r="M171" s="16" t="s">
        <v>660</v>
      </c>
      <c r="N171" s="17" t="s">
        <v>660</v>
      </c>
      <c r="O171" s="16" t="s">
        <v>660</v>
      </c>
      <c r="P171" s="16" t="s">
        <v>1104</v>
      </c>
    </row>
    <row r="172" spans="1:16" ht="14.5" x14ac:dyDescent="0.35">
      <c r="A172" s="16" t="s">
        <v>1106</v>
      </c>
      <c r="B172" s="16" t="e">
        <v>#N/A</v>
      </c>
      <c r="C172" s="16">
        <v>2514</v>
      </c>
      <c r="D172" s="16" t="s">
        <v>1107</v>
      </c>
      <c r="E172" s="16" t="e">
        <v>#N/A</v>
      </c>
      <c r="F172" s="16">
        <v>20</v>
      </c>
      <c r="G172" s="16">
        <v>250</v>
      </c>
      <c r="H172" s="16" t="e">
        <v>#N/A</v>
      </c>
      <c r="I172" s="16">
        <v>2503</v>
      </c>
      <c r="J172" s="16" t="e">
        <v>#N/A</v>
      </c>
      <c r="K172" s="16" t="s">
        <v>825</v>
      </c>
      <c r="L172" s="16" t="s">
        <v>660</v>
      </c>
      <c r="M172" s="16" t="s">
        <v>660</v>
      </c>
      <c r="N172" s="17" t="s">
        <v>660</v>
      </c>
      <c r="O172" s="16" t="s">
        <v>660</v>
      </c>
      <c r="P172" s="16" t="s">
        <v>1106</v>
      </c>
    </row>
    <row r="173" spans="1:16" ht="14.5" x14ac:dyDescent="0.35">
      <c r="A173" s="16" t="s">
        <v>1108</v>
      </c>
      <c r="B173" s="16" t="e">
        <v>#N/A</v>
      </c>
      <c r="C173" s="16">
        <v>2515</v>
      </c>
      <c r="D173" s="16" t="s">
        <v>1109</v>
      </c>
      <c r="E173" s="16" t="e">
        <v>#N/A</v>
      </c>
      <c r="F173" s="16">
        <v>20</v>
      </c>
      <c r="G173" s="16">
        <v>250</v>
      </c>
      <c r="H173" s="16" t="e">
        <v>#N/A</v>
      </c>
      <c r="I173" s="16">
        <v>2502</v>
      </c>
      <c r="J173" s="16" t="e">
        <v>#N/A</v>
      </c>
      <c r="K173" s="16" t="s">
        <v>780</v>
      </c>
      <c r="L173" s="16" t="s">
        <v>660</v>
      </c>
      <c r="M173" s="16" t="s">
        <v>660</v>
      </c>
      <c r="N173" s="17" t="s">
        <v>660</v>
      </c>
      <c r="O173" s="16" t="s">
        <v>660</v>
      </c>
      <c r="P173" s="16" t="s">
        <v>1108</v>
      </c>
    </row>
    <row r="174" spans="1:16" ht="14.5" x14ac:dyDescent="0.35">
      <c r="A174" s="16" t="s">
        <v>1110</v>
      </c>
      <c r="B174" s="16">
        <v>2606</v>
      </c>
      <c r="C174" s="16">
        <v>2516</v>
      </c>
      <c r="D174" s="16" t="s">
        <v>1111</v>
      </c>
      <c r="E174" s="16" t="s">
        <v>1111</v>
      </c>
      <c r="F174" s="16">
        <v>20</v>
      </c>
      <c r="G174" s="16">
        <v>250</v>
      </c>
      <c r="H174" s="16">
        <v>290</v>
      </c>
      <c r="I174" s="16">
        <v>2502</v>
      </c>
      <c r="J174" s="16">
        <v>2902</v>
      </c>
      <c r="K174" s="16" t="s">
        <v>711</v>
      </c>
      <c r="L174" s="16" t="s">
        <v>660</v>
      </c>
      <c r="M174" s="16" t="s">
        <v>660</v>
      </c>
      <c r="N174" s="17" t="s">
        <v>660</v>
      </c>
      <c r="O174" s="16" t="s">
        <v>660</v>
      </c>
      <c r="P174" s="16" t="s">
        <v>1110</v>
      </c>
    </row>
    <row r="175" spans="1:16" ht="14.5" x14ac:dyDescent="0.35">
      <c r="A175" s="16" t="s">
        <v>1112</v>
      </c>
      <c r="B175" s="16">
        <v>2999</v>
      </c>
      <c r="C175" s="16">
        <v>2599</v>
      </c>
      <c r="D175" s="16" t="s">
        <v>1113</v>
      </c>
      <c r="E175" s="16" t="s">
        <v>1113</v>
      </c>
      <c r="F175" s="16">
        <v>20</v>
      </c>
      <c r="G175" s="16">
        <v>250</v>
      </c>
      <c r="H175" s="16">
        <v>290</v>
      </c>
      <c r="I175" s="16">
        <v>2502</v>
      </c>
      <c r="J175" s="16">
        <v>2902</v>
      </c>
      <c r="K175" s="16" t="s">
        <v>1114</v>
      </c>
      <c r="L175" s="16" t="s">
        <v>660</v>
      </c>
      <c r="M175" s="16" t="s">
        <v>660</v>
      </c>
      <c r="N175" s="17" t="s">
        <v>660</v>
      </c>
      <c r="O175" s="16" t="s">
        <v>660</v>
      </c>
      <c r="P175" s="16" t="s">
        <v>1112</v>
      </c>
    </row>
    <row r="176" spans="1:16" ht="14.5" x14ac:dyDescent="0.35">
      <c r="A176" s="16" t="s">
        <v>1115</v>
      </c>
      <c r="B176" s="16">
        <v>4000</v>
      </c>
      <c r="C176" s="16">
        <v>4000</v>
      </c>
      <c r="D176" s="16" t="s">
        <v>1116</v>
      </c>
      <c r="E176" s="16" t="s">
        <v>1116</v>
      </c>
      <c r="F176" s="16">
        <v>40</v>
      </c>
      <c r="G176" s="16">
        <v>402</v>
      </c>
      <c r="H176" s="16">
        <v>400</v>
      </c>
      <c r="I176" s="16">
        <v>4021</v>
      </c>
      <c r="J176" s="16">
        <v>4002</v>
      </c>
      <c r="K176" s="16" t="s">
        <v>694</v>
      </c>
      <c r="L176" s="16" t="s">
        <v>1117</v>
      </c>
      <c r="M176" s="16" t="s">
        <v>1118</v>
      </c>
      <c r="N176" s="17" t="s">
        <v>1119</v>
      </c>
      <c r="O176" s="16" t="s">
        <v>1120</v>
      </c>
      <c r="P176" s="16" t="s">
        <v>1115</v>
      </c>
    </row>
    <row r="177" spans="1:16" ht="14.5" x14ac:dyDescent="0.35">
      <c r="A177" s="16" t="s">
        <v>1121</v>
      </c>
      <c r="B177" s="16">
        <v>4001</v>
      </c>
      <c r="C177" s="16">
        <v>4001</v>
      </c>
      <c r="D177" s="16" t="s">
        <v>1122</v>
      </c>
      <c r="E177" s="16" t="s">
        <v>1122</v>
      </c>
      <c r="F177" s="16">
        <v>40</v>
      </c>
      <c r="G177" s="16">
        <v>401</v>
      </c>
      <c r="H177" s="16">
        <v>400</v>
      </c>
      <c r="I177" s="16">
        <v>4011</v>
      </c>
      <c r="J177" s="16">
        <v>4001</v>
      </c>
      <c r="K177" s="16" t="s">
        <v>694</v>
      </c>
      <c r="L177" s="16" t="s">
        <v>1123</v>
      </c>
      <c r="M177" s="16" t="s">
        <v>1124</v>
      </c>
      <c r="N177" s="17" t="s">
        <v>1125</v>
      </c>
      <c r="O177" s="16" t="s">
        <v>1126</v>
      </c>
      <c r="P177" s="16" t="s">
        <v>1121</v>
      </c>
    </row>
    <row r="178" spans="1:16" ht="14.5" x14ac:dyDescent="0.35">
      <c r="A178" s="19" t="s">
        <v>1127</v>
      </c>
      <c r="B178" s="19">
        <v>4004</v>
      </c>
      <c r="C178" s="19">
        <v>4004</v>
      </c>
      <c r="D178" s="19" t="s">
        <v>1128</v>
      </c>
      <c r="E178" s="19" t="s">
        <v>1128</v>
      </c>
      <c r="F178" s="19">
        <v>40</v>
      </c>
      <c r="G178" s="19">
        <v>403</v>
      </c>
      <c r="H178" s="19">
        <v>400</v>
      </c>
      <c r="I178" s="19">
        <v>4031</v>
      </c>
      <c r="J178" s="19">
        <v>4003</v>
      </c>
      <c r="K178" s="19" t="s">
        <v>694</v>
      </c>
      <c r="L178" s="19" t="s">
        <v>941</v>
      </c>
      <c r="M178" s="19" t="s">
        <v>942</v>
      </c>
      <c r="N178" s="20" t="s">
        <v>1129</v>
      </c>
      <c r="O178" s="19" t="s">
        <v>1130</v>
      </c>
      <c r="P178" s="19" t="s">
        <v>1127</v>
      </c>
    </row>
    <row r="179" spans="1:16" ht="14.5" x14ac:dyDescent="0.35">
      <c r="A179" s="16" t="s">
        <v>1131</v>
      </c>
      <c r="B179" s="16">
        <v>4002</v>
      </c>
      <c r="C179" s="16">
        <v>4002</v>
      </c>
      <c r="D179" s="16" t="s">
        <v>1132</v>
      </c>
      <c r="E179" s="16" t="s">
        <v>1132</v>
      </c>
      <c r="F179" s="16">
        <v>40</v>
      </c>
      <c r="G179" s="16">
        <v>404</v>
      </c>
      <c r="H179" s="16">
        <v>400</v>
      </c>
      <c r="I179" s="16">
        <v>4041</v>
      </c>
      <c r="J179" s="16">
        <v>4004</v>
      </c>
      <c r="K179" s="16" t="s">
        <v>694</v>
      </c>
      <c r="L179" s="16" t="s">
        <v>660</v>
      </c>
      <c r="M179" s="16" t="s">
        <v>660</v>
      </c>
      <c r="N179" s="17" t="s">
        <v>660</v>
      </c>
      <c r="O179" s="16" t="s">
        <v>660</v>
      </c>
      <c r="P179" s="16" t="s">
        <v>1131</v>
      </c>
    </row>
    <row r="180" spans="1:16" ht="14.5" x14ac:dyDescent="0.35">
      <c r="A180" s="16" t="s">
        <v>1133</v>
      </c>
      <c r="B180" s="16">
        <v>4003</v>
      </c>
      <c r="C180" s="16">
        <v>4003</v>
      </c>
      <c r="D180" s="16" t="s">
        <v>1134</v>
      </c>
      <c r="E180" s="16" t="s">
        <v>1134</v>
      </c>
      <c r="F180" s="16">
        <v>40</v>
      </c>
      <c r="G180" s="16">
        <v>403</v>
      </c>
      <c r="H180" s="16">
        <v>400</v>
      </c>
      <c r="I180" s="16">
        <v>4031</v>
      </c>
      <c r="J180" s="16">
        <v>4003</v>
      </c>
      <c r="K180" s="16" t="s">
        <v>694</v>
      </c>
      <c r="L180" s="16" t="s">
        <v>941</v>
      </c>
      <c r="M180" s="16" t="s">
        <v>942</v>
      </c>
      <c r="N180" s="17" t="s">
        <v>1135</v>
      </c>
      <c r="O180" s="16" t="s">
        <v>1136</v>
      </c>
      <c r="P180" s="16" t="s">
        <v>1133</v>
      </c>
    </row>
    <row r="181" spans="1:16" ht="14.5" x14ac:dyDescent="0.35">
      <c r="A181" s="19" t="s">
        <v>1127</v>
      </c>
      <c r="B181" s="19">
        <v>4004</v>
      </c>
      <c r="C181" s="19">
        <v>4004</v>
      </c>
      <c r="D181" s="19" t="s">
        <v>1128</v>
      </c>
      <c r="E181" s="19" t="s">
        <v>1128</v>
      </c>
      <c r="F181" s="19">
        <v>40</v>
      </c>
      <c r="G181" s="19">
        <v>403</v>
      </c>
      <c r="H181" s="19">
        <v>400</v>
      </c>
      <c r="I181" s="19">
        <v>4031</v>
      </c>
      <c r="J181" s="19">
        <v>4003</v>
      </c>
      <c r="K181" s="19" t="s">
        <v>694</v>
      </c>
      <c r="L181" s="19" t="s">
        <v>941</v>
      </c>
      <c r="M181" s="19" t="s">
        <v>942</v>
      </c>
      <c r="N181" s="20" t="s">
        <v>1129</v>
      </c>
      <c r="O181" s="19" t="s">
        <v>1130</v>
      </c>
      <c r="P181" s="19" t="s">
        <v>1127</v>
      </c>
    </row>
    <row r="182" spans="1:16" ht="15" customHeight="1" x14ac:dyDescent="0.35">
      <c r="A182" s="21" t="s">
        <v>1137</v>
      </c>
      <c r="B182" s="19">
        <v>2034</v>
      </c>
      <c r="C182" s="19"/>
      <c r="D182" s="22" t="s">
        <v>1138</v>
      </c>
      <c r="E182" s="22" t="s">
        <v>1138</v>
      </c>
      <c r="F182" s="19">
        <v>20</v>
      </c>
      <c r="G182" s="19"/>
      <c r="H182" s="19"/>
      <c r="I182" s="19"/>
      <c r="J182" s="19"/>
      <c r="K182" s="19"/>
      <c r="L182" s="19"/>
      <c r="M182" s="19"/>
      <c r="N182" s="19"/>
      <c r="O182" s="19"/>
      <c r="P182" s="19"/>
    </row>
    <row r="183" spans="1:16" ht="15" customHeight="1" x14ac:dyDescent="0.35">
      <c r="A183" s="21" t="s">
        <v>1139</v>
      </c>
      <c r="B183" s="19">
        <v>2010</v>
      </c>
      <c r="C183" s="19"/>
      <c r="D183" s="22" t="s">
        <v>1140</v>
      </c>
      <c r="E183" s="22" t="s">
        <v>1140</v>
      </c>
      <c r="F183" s="19">
        <v>20</v>
      </c>
      <c r="G183" s="19"/>
      <c r="H183" s="19"/>
      <c r="I183" s="19"/>
      <c r="J183" s="19"/>
      <c r="K183" s="19"/>
      <c r="L183" s="19"/>
      <c r="M183" s="19"/>
      <c r="N183" s="19"/>
      <c r="O183" s="19"/>
      <c r="P183" s="19"/>
    </row>
    <row r="184" spans="1:16" ht="15" customHeight="1" x14ac:dyDescent="0.35">
      <c r="A184" s="21" t="s">
        <v>1141</v>
      </c>
      <c r="B184" s="19">
        <v>2035</v>
      </c>
      <c r="C184" s="19"/>
      <c r="D184" s="22" t="s">
        <v>1142</v>
      </c>
      <c r="E184" s="22" t="s">
        <v>1142</v>
      </c>
      <c r="F184" s="19">
        <v>20</v>
      </c>
      <c r="G184" s="19"/>
      <c r="H184" s="19"/>
      <c r="I184" s="19"/>
      <c r="J184" s="19"/>
      <c r="K184" s="19"/>
      <c r="L184" s="19"/>
      <c r="M184" s="19"/>
      <c r="N184" s="19"/>
      <c r="O184" s="19"/>
      <c r="P184" s="19"/>
    </row>
    <row r="185" spans="1:16" ht="15" customHeight="1" x14ac:dyDescent="0.35">
      <c r="A185" s="23" t="s">
        <v>1143</v>
      </c>
      <c r="B185" s="16">
        <v>2607</v>
      </c>
      <c r="C185" s="16"/>
      <c r="D185" s="22" t="s">
        <v>1144</v>
      </c>
      <c r="E185" s="22" t="s">
        <v>1144</v>
      </c>
      <c r="F185" s="16">
        <v>20</v>
      </c>
      <c r="G185" s="16"/>
      <c r="H185" s="16"/>
      <c r="I185" s="16"/>
      <c r="J185" s="16"/>
      <c r="K185" s="16"/>
      <c r="L185" s="16"/>
      <c r="M185" s="16"/>
      <c r="N185" s="16"/>
      <c r="O185" s="16"/>
      <c r="P185" s="16"/>
    </row>
    <row r="186" spans="1:16" ht="15" customHeight="1" x14ac:dyDescent="0.35">
      <c r="A186" s="21" t="s">
        <v>1145</v>
      </c>
      <c r="B186" s="19">
        <v>3600</v>
      </c>
      <c r="C186" s="19"/>
      <c r="D186" s="22" t="s">
        <v>1146</v>
      </c>
      <c r="E186" s="22" t="s">
        <v>1146</v>
      </c>
      <c r="F186" s="19">
        <v>20</v>
      </c>
      <c r="G186" s="19"/>
      <c r="H186" s="19"/>
      <c r="I186" s="19"/>
      <c r="J186" s="19"/>
      <c r="K186" s="19"/>
      <c r="L186" s="19"/>
      <c r="M186" s="19"/>
      <c r="N186" s="19"/>
      <c r="O186" s="19"/>
      <c r="P186" s="19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960D0D164D224CAC2D7DA1C2192766" ma:contentTypeVersion="30" ma:contentTypeDescription="Create a new document." ma:contentTypeScope="" ma:versionID="af8c94a3cdad6d10657e268497e04b9b">
  <xsd:schema xmlns:xsd="http://www.w3.org/2001/XMLSchema" xmlns:xs="http://www.w3.org/2001/XMLSchema" xmlns:p="http://schemas.microsoft.com/office/2006/metadata/properties" xmlns:ns1="http://schemas.microsoft.com/sharepoint/v3" xmlns:ns2="117d4396-1123-4c26-b929-1fc294be053a" xmlns:ns3="d8358a90-4680-4627-9a70-30fdb2b25eb4" targetNamespace="http://schemas.microsoft.com/office/2006/metadata/properties" ma:root="true" ma:fieldsID="bf5ea3e2aa0ebd842f9a8d4c99774659" ns1:_="" ns2:_="" ns3:_="">
    <xsd:import namespace="http://schemas.microsoft.com/sharepoint/v3"/>
    <xsd:import namespace="117d4396-1123-4c26-b929-1fc294be053a"/>
    <xsd:import namespace="d8358a90-4680-4627-9a70-30fdb2b25eb4"/>
    <xsd:element name="properties">
      <xsd:complexType>
        <xsd:sequence>
          <xsd:element name="documentManagement">
            <xsd:complexType>
              <xsd:all>
                <xsd:element ref="ns2:DWPGRANTS" minOccurs="0"/>
                <xsd:element ref="ns2:MHCLGGRANTS" minOccurs="0"/>
                <xsd:element ref="ns2:DWP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Completed_x003f_" minOccurs="0"/>
                <xsd:element ref="ns2:Assignedto" minOccurs="0"/>
                <xsd:element ref="ns2:BriefDescription" minOccurs="0"/>
                <xsd:element ref="ns2:DueDate" minOccurs="0"/>
                <xsd:element ref="ns2:Q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7d4396-1123-4c26-b929-1fc294be053a" elementFormDefault="qualified">
    <xsd:import namespace="http://schemas.microsoft.com/office/2006/documentManagement/types"/>
    <xsd:import namespace="http://schemas.microsoft.com/office/infopath/2007/PartnerControls"/>
    <xsd:element name="DWPGRANTS" ma:index="4" nillable="true" ma:displayName="DWP GRANTS" ma:internalName="DWPGRANTS" ma:readOnly="false">
      <xsd:simpleType>
        <xsd:restriction base="dms:Text">
          <xsd:maxLength value="255"/>
        </xsd:restriction>
      </xsd:simpleType>
    </xsd:element>
    <xsd:element name="MHCLGGRANTS" ma:index="5" nillable="true" ma:displayName="MHCLG GRANTS" ma:internalName="MHCLGGRANTS" ma:readOnly="false">
      <xsd:simpleType>
        <xsd:restriction base="dms:Text">
          <xsd:maxLength value="255"/>
        </xsd:restriction>
      </xsd:simpleType>
    </xsd:element>
    <xsd:element name="DWP" ma:index="6" nillable="true" ma:displayName="DWP" ma:internalName="DWP" ma:readOnly="false">
      <xsd:simpleType>
        <xsd:restriction base="dms:Text">
          <xsd:maxLength value="255"/>
        </xsd:restriction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8e89b95-c07d-4ed7-99e9-edecc0b199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mpleted_x003f_" ma:index="29" nillable="true" ma:displayName="Completed?" ma:default="0" ma:description="Check this box if the FOI has been completed and returned to the FOI team" ma:format="Dropdown" ma:internalName="Completed_x003f_">
      <xsd:simpleType>
        <xsd:restriction base="dms:Boolean"/>
      </xsd:simpleType>
    </xsd:element>
    <xsd:element name="Assignedto" ma:index="30" nillable="true" ma:displayName="Assigned to" ma:description="Team member FOI assigned to" ma:format="Dropdown" ma:list="UserInfo" ma:SharePointGroup="0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riefDescription" ma:index="31" nillable="true" ma:displayName="Brief Description" ma:description="This will aid consistency - and copy and paste for repeat requests" ma:format="Dropdown" ma:internalName="BriefDescription">
      <xsd:simpleType>
        <xsd:restriction base="dms:Note">
          <xsd:maxLength value="255"/>
        </xsd:restriction>
      </xsd:simpleType>
    </xsd:element>
    <xsd:element name="DueDate" ma:index="32" nillable="true" ma:displayName="Due Date" ma:format="DateOnly" ma:internalName="DueDate">
      <xsd:simpleType>
        <xsd:restriction base="dms:DateTime"/>
      </xsd:simpleType>
    </xsd:element>
    <xsd:element name="QorA" ma:index="33" nillable="true" ma:displayName="Q or A" ma:format="Dropdown" ma:internalName="QorA">
      <xsd:simpleType>
        <xsd:restriction base="dms:Choice">
          <xsd:enumeration value="Question"/>
          <xsd:enumeration value="Answ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358a90-4680-4627-9a70-30fdb2b25eb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73d17484-137f-447c-a4f7-245b797c4590}" ma:internalName="TaxCatchAll" ma:showField="CatchAllData" ma:web="d8358a90-4680-4627-9a70-30fdb2b25e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8358a90-4680-4627-9a70-30fdb2b25eb4" xsi:nil="true"/>
    <DWPGRANTS xmlns="117d4396-1123-4c26-b929-1fc294be053a" xsi:nil="true"/>
    <MHCLGGRANTS xmlns="117d4396-1123-4c26-b929-1fc294be053a" xsi:nil="true"/>
    <DWP xmlns="117d4396-1123-4c26-b929-1fc294be053a" xsi:nil="true"/>
    <Completed_x003f_ xmlns="117d4396-1123-4c26-b929-1fc294be053a">false</Completed_x003f_>
    <lcf76f155ced4ddcb4097134ff3c332f xmlns="117d4396-1123-4c26-b929-1fc294be053a">
      <Terms xmlns="http://schemas.microsoft.com/office/infopath/2007/PartnerControls"/>
    </lcf76f155ced4ddcb4097134ff3c332f>
    <DueDate xmlns="117d4396-1123-4c26-b929-1fc294be053a" xsi:nil="true"/>
    <QorA xmlns="117d4396-1123-4c26-b929-1fc294be053a" xsi:nil="true"/>
    <Assignedto xmlns="117d4396-1123-4c26-b929-1fc294be053a">
      <UserInfo>
        <DisplayName/>
        <AccountId xsi:nil="true"/>
        <AccountType/>
      </UserInfo>
    </Assignedto>
    <BriefDescription xmlns="117d4396-1123-4c26-b929-1fc294be053a" xsi:nil="true"/>
  </documentManagement>
</p:properties>
</file>

<file path=customXml/itemProps1.xml><?xml version="1.0" encoding="utf-8"?>
<ds:datastoreItem xmlns:ds="http://schemas.openxmlformats.org/officeDocument/2006/customXml" ds:itemID="{0168E211-CA84-4D5C-A632-7A0F258211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17d4396-1123-4c26-b929-1fc294be053a"/>
    <ds:schemaRef ds:uri="d8358a90-4680-4627-9a70-30fdb2b25e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755C61-B433-42EA-8D1A-FA349E9F05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97ADAE-0E5B-4F16-9593-0E04013540C9}">
  <ds:schemaRefs>
    <ds:schemaRef ds:uri="http://schemas.microsoft.com/office/infopath/2007/PartnerControls"/>
    <ds:schemaRef ds:uri="http://schemas.openxmlformats.org/package/2006/metadata/core-properties"/>
    <ds:schemaRef ds:uri="d8358a90-4680-4627-9a70-30fdb2b25eb4"/>
    <ds:schemaRef ds:uri="http://schemas.microsoft.com/office/2006/documentManagement/types"/>
    <ds:schemaRef ds:uri="http://purl.org/dc/elements/1.1/"/>
    <ds:schemaRef ds:uri="117d4396-1123-4c26-b929-1fc294be053a"/>
    <ds:schemaRef ds:uri="http://schemas.microsoft.com/sharepoint/v3"/>
    <ds:schemaRef ds:uri="http://schemas.microsoft.com/office/2006/metadata/properties"/>
    <ds:schemaRef ds:uri="http://www.w3.org/XML/1998/namespac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To Publish June 25</vt:lpstr>
      <vt:lpstr>Data to be published April</vt:lpstr>
      <vt:lpstr>Nominal Lookup</vt:lpstr>
      <vt:lpstr>Cost Centre Lookup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Parmenter</dc:creator>
  <cp:keywords/>
  <dc:description/>
  <cp:lastModifiedBy>Tunde Knez</cp:lastModifiedBy>
  <cp:lastPrinted>2025-07-04T10:20:57Z</cp:lastPrinted>
  <dcterms:created xsi:type="dcterms:W3CDTF">2025-05-09T12:50:15Z</dcterms:created>
  <dcterms:modified xsi:type="dcterms:W3CDTF">2025-07-04T12:59:42Z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0x01010032960D0D164D224CAC2D7DA1C2192766</vt:lpwstr>
  </property>
  <property fmtid="{D5CDD505-2E9C-101B-9397-08002B2CF9AE}" pid="3" name="MediaServiceImageTags">
    <vt:lpwstr/>
  </property>
</Properties>
</file>