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artdistrictcouncil.sharepoint.com/sites/Planning-Policy/Planning Policy/Supplementary Guidance/SPD - Affordable Homes/Consultation Docs/Financial Contribution Calculator/"/>
    </mc:Choice>
  </mc:AlternateContent>
  <xr:revisionPtr revIDLastSave="184" documentId="8_{484AC49C-1E45-426C-97D7-0793B93EE5EE}" xr6:coauthVersionLast="47" xr6:coauthVersionMax="47" xr10:uidLastSave="{EB736271-291E-4069-AC28-F22AE5567E2A}"/>
  <bookViews>
    <workbookView xWindow="2730" yWindow="2730" windowWidth="38700" windowHeight="15435" activeTab="1" xr2:uid="{00000000-000D-0000-FFFF-FFFF00000000}"/>
  </bookViews>
  <sheets>
    <sheet name="Calculator Instructions" sheetId="4" r:id="rId1"/>
    <sheet name="Calculator" sheetId="1" r:id="rId2"/>
  </sheets>
  <definedNames>
    <definedName name="_Aff">Calculator!#REF!</definedName>
    <definedName name="_areas">#REF!</definedName>
    <definedName name="_grp">Calculator!#REF!</definedName>
    <definedName name="_srtr">Calculator!#REF!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AA63" i="1"/>
  <c r="AA60" i="1" l="1"/>
  <c r="G22" i="1"/>
  <c r="G19" i="1" l="1"/>
  <c r="E16" i="1" l="1"/>
  <c r="G20" i="1" l="1"/>
  <c r="G23" i="1" s="1"/>
  <c r="AA65" i="1"/>
  <c r="AA62" i="1"/>
  <c r="C29" i="1" l="1"/>
  <c r="G30" i="1"/>
  <c r="C30" i="1"/>
  <c r="C28" i="1"/>
  <c r="G37" i="1" l="1"/>
  <c r="E14" i="1"/>
  <c r="E13" i="1" l="1"/>
  <c r="G36" i="1"/>
  <c r="G38" i="1" s="1"/>
  <c r="C44" i="1" s="1"/>
  <c r="G39" i="1" l="1"/>
  <c r="C45" i="1" s="1"/>
  <c r="G45" i="1" l="1"/>
</calcChain>
</file>

<file path=xl/sharedStrings.xml><?xml version="1.0" encoding="utf-8"?>
<sst xmlns="http://schemas.openxmlformats.org/spreadsheetml/2006/main" count="42" uniqueCount="39">
  <si>
    <t>The formulas in the "Calculator" sheet rely on you inputting values for the following fields highlighted in yellow:
-"Total Site Sales Value (GDV)"
-"Market Units offered"
-"Affordable Units offered"
 Once the above values have been input then a commuted sum payment will automatically be calculated.</t>
  </si>
  <si>
    <r>
      <rPr>
        <b/>
        <u/>
        <sz val="14"/>
        <color theme="1"/>
        <rFont val="Calibri"/>
        <family val="2"/>
        <scheme val="minor"/>
      </rPr>
      <t>N.B</t>
    </r>
    <r>
      <rPr>
        <b/>
        <sz val="11"/>
        <color theme="1"/>
        <rFont val="Calibri"/>
        <family val="2"/>
        <scheme val="minor"/>
      </rPr>
      <t xml:space="preserve"> any attempt to amend the formulas or assumptions that sit behind the calculation will result in the generation of incorrect contribution values and be rejected by the Council</t>
    </r>
  </si>
  <si>
    <t>Explanation</t>
  </si>
  <si>
    <t xml:space="preserve">The following explains how the financial contribution is calculated </t>
  </si>
  <si>
    <t>Developer assumptions:</t>
  </si>
  <si>
    <t>Total Site Sales Value (GDV)</t>
  </si>
  <si>
    <t>Market Units Proposed</t>
  </si>
  <si>
    <t>Affordable Units Proposed</t>
  </si>
  <si>
    <t>Total Units Proposed</t>
  </si>
  <si>
    <t>Affordable Housing Assumptions:</t>
  </si>
  <si>
    <t>Affordable Percentage Required</t>
  </si>
  <si>
    <t>Market Units Required</t>
  </si>
  <si>
    <t>Affordable Units Required</t>
  </si>
  <si>
    <t>Land Value (as a percentage of GDV)</t>
  </si>
  <si>
    <r>
      <t>Land Value B</t>
    </r>
    <r>
      <rPr>
        <i/>
        <sz val="11"/>
        <color theme="1"/>
        <rFont val="Calibri"/>
        <family val="2"/>
        <scheme val="minor"/>
      </rPr>
      <t>ased on % of GDV</t>
    </r>
  </si>
  <si>
    <t>Where:</t>
  </si>
  <si>
    <t>a = Gross Development Value  (GDV) of the whole scheme</t>
  </si>
  <si>
    <t>b = Percentage of the GDV that equates to the land value</t>
  </si>
  <si>
    <t>c = Percentage surcharge for acquisition and preparation/servicing costs</t>
  </si>
  <si>
    <t>d = Percentage of affordable housing that should be required on site</t>
  </si>
  <si>
    <t>e = Financial contribution required (if all affordable housing provision is as a contribution)</t>
  </si>
  <si>
    <t>Then:</t>
  </si>
  <si>
    <r>
      <rPr>
        <sz val="11"/>
        <rFont val="Calibri"/>
        <family val="2"/>
        <scheme val="minor"/>
      </rPr>
      <t>( (</t>
    </r>
    <r>
      <rPr>
        <b/>
        <sz val="11"/>
        <rFont val="Calibri"/>
        <family val="2"/>
        <scheme val="minor"/>
      </rPr>
      <t>a x b</t>
    </r>
    <r>
      <rPr>
        <sz val="11"/>
        <rFont val="Calibri"/>
        <family val="2"/>
        <scheme val="minor"/>
      </rPr>
      <t xml:space="preserve"> )</t>
    </r>
    <r>
      <rPr>
        <b/>
        <sz val="11"/>
        <rFont val="Calibri"/>
        <family val="2"/>
        <scheme val="minor"/>
      </rPr>
      <t xml:space="preserve"> + </t>
    </r>
    <r>
      <rPr>
        <sz val="11"/>
        <rFont val="Calibri"/>
        <family val="2"/>
        <scheme val="minor"/>
      </rPr>
      <t>( (</t>
    </r>
    <r>
      <rPr>
        <b/>
        <sz val="11"/>
        <rFont val="Calibri"/>
        <family val="2"/>
        <scheme val="minor"/>
      </rPr>
      <t xml:space="preserve"> a x b</t>
    </r>
    <r>
      <rPr>
        <sz val="11"/>
        <rFont val="Calibri"/>
        <family val="2"/>
        <scheme val="minor"/>
      </rPr>
      <t xml:space="preserve"> ) </t>
    </r>
    <r>
      <rPr>
        <b/>
        <sz val="11"/>
        <rFont val="Calibri"/>
        <family val="2"/>
        <scheme val="minor"/>
      </rPr>
      <t>x c</t>
    </r>
    <r>
      <rPr>
        <sz val="11"/>
        <rFont val="Calibri"/>
        <family val="2"/>
        <scheme val="minor"/>
      </rPr>
      <t xml:space="preserve"> ) )</t>
    </r>
    <r>
      <rPr>
        <b/>
        <sz val="11"/>
        <rFont val="Calibri"/>
        <family val="2"/>
        <scheme val="minor"/>
      </rPr>
      <t xml:space="preserve"> x d  = e</t>
    </r>
  </si>
  <si>
    <t>So:</t>
  </si>
  <si>
    <t>Sum required (full contribution):</t>
  </si>
  <si>
    <t>In cases where a partial contribution is required, the percentage not provided on site is multiplied by the total contribution required to give the remainder required</t>
  </si>
  <si>
    <t>f = Total affordable units required</t>
  </si>
  <si>
    <t>g = Total affordable units provided on site</t>
  </si>
  <si>
    <t>h = Remainder not provided on site as a percentage</t>
  </si>
  <si>
    <t>i = Financial contribution required for partial unit</t>
  </si>
  <si>
    <t>e x h = i</t>
  </si>
  <si>
    <t>Sum required (partial contribution):</t>
  </si>
  <si>
    <t>Land  Values extras</t>
  </si>
  <si>
    <t>dph</t>
  </si>
  <si>
    <t>hectares</t>
  </si>
  <si>
    <t>price per hectare</t>
  </si>
  <si>
    <t>dpa</t>
  </si>
  <si>
    <t>acres</t>
  </si>
  <si>
    <t>price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</si>
</sst>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9" fontId="0" fillId="2" borderId="0" xfId="1" applyFont="1" applyFill="1" applyBorder="1" applyAlignment="1" applyProtection="1">
      <alignment horizontal="center"/>
    </xf>
    <xf numFmtId="166" fontId="0" fillId="2" borderId="0" xfId="1" applyNumberFormat="1" applyFont="1" applyFill="1" applyBorder="1" applyAlignment="1" applyProtection="1">
      <alignment horizontal="center"/>
    </xf>
    <xf numFmtId="0" fontId="0" fillId="2" borderId="1" xfId="0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5" fillId="2" borderId="0" xfId="0" applyFont="1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0" fontId="0" fillId="2" borderId="0" xfId="1" applyNumberFormat="1" applyFon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6" fontId="6" fillId="2" borderId="0" xfId="0" applyNumberFormat="1" applyFont="1" applyFill="1" applyProtection="1">
      <protection locked="0"/>
    </xf>
    <xf numFmtId="9" fontId="6" fillId="2" borderId="0" xfId="0" applyNumberFormat="1" applyFont="1" applyFill="1" applyProtection="1">
      <protection locked="0"/>
    </xf>
    <xf numFmtId="165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indent="5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165" fontId="7" fillId="2" borderId="9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1" fontId="3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9" fontId="3" fillId="2" borderId="0" xfId="1" applyFon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9" fillId="2" borderId="0" xfId="0" applyFont="1" applyFill="1" applyProtection="1">
      <protection locked="0"/>
    </xf>
    <xf numFmtId="164" fontId="9" fillId="2" borderId="0" xfId="0" applyNumberFormat="1" applyFont="1" applyFill="1" applyProtection="1">
      <protection locked="0"/>
    </xf>
    <xf numFmtId="2" fontId="9" fillId="2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9" fontId="6" fillId="2" borderId="0" xfId="0" applyNumberFormat="1" applyFont="1" applyFill="1"/>
    <xf numFmtId="10" fontId="3" fillId="2" borderId="0" xfId="1" applyNumberFormat="1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A833-1A17-4C79-9CD5-26743FD1F635}">
  <dimension ref="A1:A3"/>
  <sheetViews>
    <sheetView zoomScaleNormal="100" workbookViewId="0">
      <selection activeCell="A13" sqref="A13"/>
    </sheetView>
  </sheetViews>
  <sheetFormatPr defaultRowHeight="15" x14ac:dyDescent="0.25"/>
  <cols>
    <col min="1" max="1" width="130.85546875" customWidth="1"/>
  </cols>
  <sheetData>
    <row r="1" spans="1:1" ht="75" x14ac:dyDescent="0.25">
      <c r="A1" s="42" t="s">
        <v>0</v>
      </c>
    </row>
    <row r="3" spans="1:1" ht="33.75" x14ac:dyDescent="0.25">
      <c r="A3" s="4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B65"/>
  <sheetViews>
    <sheetView tabSelected="1" zoomScaleNormal="100" workbookViewId="0">
      <selection activeCell="E9" sqref="E9"/>
    </sheetView>
  </sheetViews>
  <sheetFormatPr defaultColWidth="9.140625" defaultRowHeight="15" x14ac:dyDescent="0.25"/>
  <cols>
    <col min="1" max="1" width="4.7109375" style="7" customWidth="1"/>
    <col min="2" max="2" width="3.28515625" style="7" customWidth="1"/>
    <col min="3" max="3" width="27.42578125" style="7" customWidth="1"/>
    <col min="4" max="4" width="11.28515625" style="7" customWidth="1"/>
    <col min="5" max="5" width="17.42578125" style="7" customWidth="1"/>
    <col min="6" max="6" width="27.140625" style="7" customWidth="1"/>
    <col min="7" max="7" width="30.85546875" style="7" customWidth="1"/>
    <col min="8" max="8" width="9.28515625" style="7" customWidth="1"/>
    <col min="9" max="9" width="0" style="7" hidden="1" customWidth="1"/>
    <col min="10" max="23" width="9.140625" style="7" hidden="1" customWidth="1"/>
    <col min="24" max="25" width="9.140625" style="7" customWidth="1"/>
    <col min="26" max="26" width="11.140625" style="7" bestFit="1" customWidth="1"/>
    <col min="27" max="28" width="12.7109375" style="7" hidden="1" customWidth="1"/>
    <col min="29" max="16384" width="9.140625" style="7"/>
  </cols>
  <sheetData>
    <row r="2" spans="2:8" x14ac:dyDescent="0.25">
      <c r="B2" s="3"/>
      <c r="C2" s="4" t="s">
        <v>2</v>
      </c>
      <c r="D2" s="5"/>
      <c r="E2" s="5"/>
      <c r="F2" s="5"/>
      <c r="G2" s="5"/>
      <c r="H2" s="6"/>
    </row>
    <row r="3" spans="2:8" x14ac:dyDescent="0.25">
      <c r="B3" s="8"/>
      <c r="C3" s="9" t="s">
        <v>3</v>
      </c>
      <c r="H3" s="10"/>
    </row>
    <row r="4" spans="2:8" x14ac:dyDescent="0.25">
      <c r="B4" s="8"/>
      <c r="E4" s="11"/>
      <c r="F4" s="11"/>
      <c r="G4" s="11"/>
      <c r="H4" s="10"/>
    </row>
    <row r="5" spans="2:8" x14ac:dyDescent="0.25">
      <c r="B5" s="8"/>
      <c r="C5" s="12" t="s">
        <v>4</v>
      </c>
      <c r="E5" s="11"/>
      <c r="F5" s="11"/>
      <c r="H5" s="10"/>
    </row>
    <row r="6" spans="2:8" x14ac:dyDescent="0.25">
      <c r="B6" s="8"/>
      <c r="D6" s="13" t="s">
        <v>5</v>
      </c>
      <c r="E6" s="14"/>
      <c r="F6" s="11"/>
      <c r="H6" s="10"/>
    </row>
    <row r="7" spans="2:8" x14ac:dyDescent="0.25">
      <c r="B7" s="8"/>
      <c r="D7" s="13" t="s">
        <v>6</v>
      </c>
      <c r="E7" s="15"/>
      <c r="F7" s="11"/>
      <c r="G7" s="11"/>
      <c r="H7" s="10"/>
    </row>
    <row r="8" spans="2:8" x14ac:dyDescent="0.25">
      <c r="B8" s="8"/>
      <c r="D8" s="13" t="s">
        <v>7</v>
      </c>
      <c r="E8" s="15">
        <v>0</v>
      </c>
      <c r="F8" s="11"/>
      <c r="G8" s="11"/>
      <c r="H8" s="10"/>
    </row>
    <row r="9" spans="2:8" x14ac:dyDescent="0.25">
      <c r="B9" s="8"/>
      <c r="D9" s="13" t="s">
        <v>8</v>
      </c>
      <c r="E9" s="15">
        <f>SUM(E7:E8)</f>
        <v>0</v>
      </c>
      <c r="F9" s="11"/>
      <c r="G9" s="11"/>
      <c r="H9" s="10"/>
    </row>
    <row r="10" spans="2:8" x14ac:dyDescent="0.25">
      <c r="B10" s="8"/>
      <c r="E10" s="11"/>
      <c r="H10" s="10"/>
    </row>
    <row r="11" spans="2:8" x14ac:dyDescent="0.25">
      <c r="B11" s="8"/>
      <c r="C11" s="12" t="s">
        <v>9</v>
      </c>
      <c r="E11" s="11"/>
      <c r="H11" s="10"/>
    </row>
    <row r="12" spans="2:8" x14ac:dyDescent="0.25">
      <c r="B12" s="8"/>
      <c r="D12" s="13" t="s">
        <v>10</v>
      </c>
      <c r="E12" s="1">
        <v>0.4</v>
      </c>
      <c r="H12" s="10"/>
    </row>
    <row r="13" spans="2:8" x14ac:dyDescent="0.25">
      <c r="B13" s="8"/>
      <c r="D13" s="13" t="s">
        <v>11</v>
      </c>
      <c r="E13" s="11">
        <f>SUM(E7:E8)-E14</f>
        <v>0</v>
      </c>
      <c r="H13" s="10"/>
    </row>
    <row r="14" spans="2:8" x14ac:dyDescent="0.25">
      <c r="B14" s="8"/>
      <c r="D14" s="13" t="s">
        <v>12</v>
      </c>
      <c r="E14" s="11">
        <f>SUM(E8,E7)*E12</f>
        <v>0</v>
      </c>
      <c r="F14" s="13"/>
      <c r="G14" s="16"/>
      <c r="H14" s="10"/>
    </row>
    <row r="15" spans="2:8" x14ac:dyDescent="0.25">
      <c r="B15" s="8"/>
      <c r="D15" s="13" t="s">
        <v>13</v>
      </c>
      <c r="E15" s="2">
        <v>0.38600000000000001</v>
      </c>
      <c r="F15" s="13"/>
      <c r="G15" s="16"/>
      <c r="H15" s="10"/>
    </row>
    <row r="16" spans="2:8" x14ac:dyDescent="0.25">
      <c r="B16" s="8"/>
      <c r="D16" s="13" t="s">
        <v>14</v>
      </c>
      <c r="E16" s="17">
        <f>E6*E15</f>
        <v>0</v>
      </c>
      <c r="F16" s="13"/>
      <c r="G16" s="16"/>
      <c r="H16" s="10"/>
    </row>
    <row r="17" spans="2:8" x14ac:dyDescent="0.25">
      <c r="B17" s="8"/>
      <c r="F17" s="13"/>
      <c r="G17" s="16"/>
      <c r="H17" s="10"/>
    </row>
    <row r="18" spans="2:8" x14ac:dyDescent="0.25">
      <c r="B18" s="8"/>
      <c r="C18" s="7" t="s">
        <v>15</v>
      </c>
      <c r="D18" s="18"/>
      <c r="E18" s="18"/>
      <c r="F18" s="18"/>
      <c r="G18" s="18"/>
      <c r="H18" s="10"/>
    </row>
    <row r="19" spans="2:8" x14ac:dyDescent="0.25">
      <c r="B19" s="8"/>
      <c r="C19" s="18" t="s">
        <v>16</v>
      </c>
      <c r="D19" s="18"/>
      <c r="E19" s="18"/>
      <c r="F19" s="18"/>
      <c r="G19" s="19">
        <f>E6</f>
        <v>0</v>
      </c>
      <c r="H19" s="10"/>
    </row>
    <row r="20" spans="2:8" x14ac:dyDescent="0.25">
      <c r="B20" s="8"/>
      <c r="C20" s="18" t="s">
        <v>17</v>
      </c>
      <c r="D20" s="18"/>
      <c r="E20" s="18"/>
      <c r="F20" s="18"/>
      <c r="G20" s="20" t="e">
        <f>E16/E6</f>
        <v>#DIV/0!</v>
      </c>
      <c r="H20" s="10"/>
    </row>
    <row r="21" spans="2:8" x14ac:dyDescent="0.25">
      <c r="B21" s="8"/>
      <c r="C21" s="18" t="s">
        <v>18</v>
      </c>
      <c r="D21" s="18"/>
      <c r="E21" s="18"/>
      <c r="F21" s="18"/>
      <c r="G21" s="44">
        <v>0.15</v>
      </c>
      <c r="H21" s="10"/>
    </row>
    <row r="22" spans="2:8" x14ac:dyDescent="0.25">
      <c r="B22" s="8"/>
      <c r="C22" s="18" t="s">
        <v>19</v>
      </c>
      <c r="D22" s="18"/>
      <c r="E22" s="18"/>
      <c r="F22" s="18"/>
      <c r="G22" s="21">
        <f>E12</f>
        <v>0.4</v>
      </c>
      <c r="H22" s="10"/>
    </row>
    <row r="23" spans="2:8" x14ac:dyDescent="0.25">
      <c r="B23" s="8"/>
      <c r="C23" s="18" t="s">
        <v>20</v>
      </c>
      <c r="D23" s="18"/>
      <c r="E23" s="18"/>
      <c r="F23" s="18"/>
      <c r="G23" s="22" t="e">
        <f>SUM(((G19*G20)+(G19*G20)*G21)*G22)</f>
        <v>#DIV/0!</v>
      </c>
      <c r="H23" s="10"/>
    </row>
    <row r="24" spans="2:8" x14ac:dyDescent="0.25">
      <c r="B24" s="8"/>
      <c r="C24" s="18"/>
      <c r="D24" s="18"/>
      <c r="E24" s="18"/>
      <c r="F24" s="18"/>
      <c r="G24" s="18"/>
      <c r="H24" s="10"/>
    </row>
    <row r="25" spans="2:8" x14ac:dyDescent="0.25">
      <c r="B25" s="8"/>
      <c r="C25" s="23" t="s">
        <v>21</v>
      </c>
      <c r="D25" s="18"/>
      <c r="E25" s="18"/>
      <c r="F25" s="18"/>
      <c r="G25" s="18"/>
      <c r="H25" s="10"/>
    </row>
    <row r="26" spans="2:8" ht="19.5" customHeight="1" x14ac:dyDescent="0.25">
      <c r="B26" s="8"/>
      <c r="C26" s="24" t="s">
        <v>22</v>
      </c>
      <c r="D26" s="18"/>
      <c r="E26" s="18"/>
      <c r="F26" s="18"/>
      <c r="G26" s="18"/>
      <c r="H26" s="10"/>
    </row>
    <row r="27" spans="2:8" x14ac:dyDescent="0.25">
      <c r="B27" s="8"/>
      <c r="C27" s="23" t="s">
        <v>23</v>
      </c>
      <c r="D27" s="18"/>
      <c r="E27" s="18"/>
      <c r="F27" s="18"/>
      <c r="G27" s="18"/>
      <c r="H27" s="10"/>
    </row>
    <row r="28" spans="2:8" x14ac:dyDescent="0.25">
      <c r="B28" s="8"/>
      <c r="C28" s="24" t="e">
        <f>"( ( "&amp;TEXT(G19,"£###,###")&amp;" x "&amp;G20&amp;" ) + ( ( "&amp;TEXT(G19,"£###,###")&amp;" x "&amp;G20&amp;" ) x "&amp;G21&amp;" ) ) x "&amp;G22&amp;"  = e"</f>
        <v>#DIV/0!</v>
      </c>
      <c r="D28" s="18"/>
      <c r="E28" s="18"/>
      <c r="F28" s="18"/>
      <c r="H28" s="10"/>
    </row>
    <row r="29" spans="2:8" x14ac:dyDescent="0.25">
      <c r="B29" s="8"/>
      <c r="C29" s="24" t="e">
        <f>"( "&amp;TEXT(G19*G20,"£###,###")&amp;" + "&amp;TEXT((G19*G20)*G21,"£###,###")&amp;" ) x "&amp;G22&amp;"  = e"</f>
        <v>#DIV/0!</v>
      </c>
      <c r="D29" s="23"/>
      <c r="E29" s="25"/>
      <c r="F29" s="25"/>
      <c r="G29" s="26" t="s">
        <v>24</v>
      </c>
      <c r="H29" s="10"/>
    </row>
    <row r="30" spans="2:8" x14ac:dyDescent="0.25">
      <c r="B30" s="8"/>
      <c r="C30" s="24" t="e">
        <f>"e = "&amp;TEXT((((G19*G20)+(G19*G20)*G21)*G22),"£###,###")</f>
        <v>#DIV/0!</v>
      </c>
      <c r="D30" s="23"/>
      <c r="E30" s="23"/>
      <c r="F30" s="23"/>
      <c r="G30" s="27" t="e">
        <f>G23</f>
        <v>#DIV/0!</v>
      </c>
      <c r="H30" s="10"/>
    </row>
    <row r="31" spans="2:8" x14ac:dyDescent="0.25">
      <c r="B31" s="8"/>
      <c r="H31" s="10"/>
    </row>
    <row r="32" spans="2:8" x14ac:dyDescent="0.25">
      <c r="B32" s="8"/>
      <c r="C32" s="46" t="s">
        <v>25</v>
      </c>
      <c r="D32" s="46"/>
      <c r="E32" s="46"/>
      <c r="F32" s="46"/>
      <c r="G32" s="46"/>
      <c r="H32" s="10"/>
    </row>
    <row r="33" spans="2:8" x14ac:dyDescent="0.25">
      <c r="B33" s="8"/>
      <c r="C33" s="46"/>
      <c r="D33" s="46"/>
      <c r="E33" s="46"/>
      <c r="F33" s="46"/>
      <c r="G33" s="46"/>
      <c r="H33" s="10"/>
    </row>
    <row r="34" spans="2:8" x14ac:dyDescent="0.25">
      <c r="B34" s="8"/>
      <c r="C34" s="28"/>
      <c r="D34" s="28"/>
      <c r="E34" s="28"/>
      <c r="F34" s="28"/>
      <c r="G34" s="28"/>
      <c r="H34" s="10"/>
    </row>
    <row r="35" spans="2:8" x14ac:dyDescent="0.25">
      <c r="B35" s="8"/>
      <c r="C35" s="7" t="s">
        <v>15</v>
      </c>
      <c r="D35" s="29"/>
      <c r="E35" s="29"/>
      <c r="F35" s="29"/>
      <c r="G35" s="29"/>
      <c r="H35" s="10"/>
    </row>
    <row r="36" spans="2:8" x14ac:dyDescent="0.25">
      <c r="B36" s="8"/>
      <c r="C36" s="18" t="s">
        <v>26</v>
      </c>
      <c r="D36" s="29"/>
      <c r="E36" s="29"/>
      <c r="F36" s="29"/>
      <c r="G36" s="30">
        <f>E14</f>
        <v>0</v>
      </c>
      <c r="H36" s="10"/>
    </row>
    <row r="37" spans="2:8" x14ac:dyDescent="0.25">
      <c r="B37" s="8"/>
      <c r="C37" s="18" t="s">
        <v>27</v>
      </c>
      <c r="D37" s="29"/>
      <c r="E37" s="29"/>
      <c r="F37" s="29"/>
      <c r="G37" s="31">
        <f>E8</f>
        <v>0</v>
      </c>
      <c r="H37" s="10"/>
    </row>
    <row r="38" spans="2:8" x14ac:dyDescent="0.25">
      <c r="B38" s="8"/>
      <c r="C38" s="18" t="s">
        <v>28</v>
      </c>
      <c r="D38" s="29"/>
      <c r="E38" s="29"/>
      <c r="F38" s="29"/>
      <c r="G38" s="45">
        <f>IFERROR(1-(G37/G36),0)</f>
        <v>0</v>
      </c>
      <c r="H38" s="10"/>
    </row>
    <row r="39" spans="2:8" x14ac:dyDescent="0.25">
      <c r="B39" s="8"/>
      <c r="C39" s="18" t="s">
        <v>29</v>
      </c>
      <c r="D39" s="29"/>
      <c r="E39" s="29"/>
      <c r="F39" s="29"/>
      <c r="G39" s="22" t="str">
        <f>IFERROR(G23*G38,"")</f>
        <v/>
      </c>
      <c r="H39" s="10"/>
    </row>
    <row r="40" spans="2:8" x14ac:dyDescent="0.25">
      <c r="B40" s="8"/>
      <c r="C40" s="18"/>
      <c r="D40" s="29"/>
      <c r="E40" s="29"/>
      <c r="F40" s="29"/>
      <c r="G40" s="22"/>
      <c r="H40" s="10"/>
    </row>
    <row r="41" spans="2:8" x14ac:dyDescent="0.25">
      <c r="B41" s="8"/>
      <c r="C41" s="23" t="s">
        <v>21</v>
      </c>
      <c r="H41" s="10"/>
    </row>
    <row r="42" spans="2:8" x14ac:dyDescent="0.25">
      <c r="B42" s="8"/>
      <c r="C42" s="24" t="s">
        <v>30</v>
      </c>
      <c r="D42" s="32"/>
      <c r="E42" s="25"/>
      <c r="F42" s="33"/>
      <c r="H42" s="10"/>
    </row>
    <row r="43" spans="2:8" x14ac:dyDescent="0.25">
      <c r="B43" s="8"/>
      <c r="C43" s="23" t="s">
        <v>23</v>
      </c>
      <c r="G43" s="23"/>
      <c r="H43" s="10"/>
    </row>
    <row r="44" spans="2:8" x14ac:dyDescent="0.25">
      <c r="B44" s="8"/>
      <c r="C44" s="24" t="e">
        <f>TEXT(G23,"£###,###")&amp;" x "&amp;TEXT(G38,"##.##%")&amp;" = i"</f>
        <v>#DIV/0!</v>
      </c>
      <c r="D44" s="34"/>
      <c r="E44" s="25"/>
      <c r="F44" s="35"/>
      <c r="G44" s="26" t="s">
        <v>31</v>
      </c>
      <c r="H44" s="10"/>
    </row>
    <row r="45" spans="2:8" x14ac:dyDescent="0.25">
      <c r="B45" s="8"/>
      <c r="C45" s="24" t="str">
        <f>"i = "&amp;TEXT(G39,"£###,###")</f>
        <v xml:space="preserve">i = </v>
      </c>
      <c r="D45" s="34"/>
      <c r="E45" s="25"/>
      <c r="F45" s="35"/>
      <c r="G45" s="27" t="str">
        <f>G39</f>
        <v/>
      </c>
      <c r="H45" s="10"/>
    </row>
    <row r="46" spans="2:8" x14ac:dyDescent="0.25">
      <c r="B46" s="36"/>
      <c r="C46" s="37"/>
      <c r="D46" s="37"/>
      <c r="E46" s="37"/>
      <c r="F46" s="37"/>
      <c r="G46" s="37"/>
      <c r="H46" s="38"/>
    </row>
    <row r="58" spans="27:28" x14ac:dyDescent="0.25">
      <c r="AA58" s="39" t="s">
        <v>32</v>
      </c>
      <c r="AB58" s="39"/>
    </row>
    <row r="59" spans="27:28" x14ac:dyDescent="0.25">
      <c r="AA59" s="39"/>
      <c r="AB59" s="39"/>
    </row>
    <row r="60" spans="27:28" x14ac:dyDescent="0.25">
      <c r="AA60" s="39">
        <f>6/AA61</f>
        <v>18.75</v>
      </c>
      <c r="AB60" s="39" t="s">
        <v>33</v>
      </c>
    </row>
    <row r="61" spans="27:28" x14ac:dyDescent="0.25">
      <c r="AA61" s="39">
        <v>0.32</v>
      </c>
      <c r="AB61" s="39" t="s">
        <v>34</v>
      </c>
    </row>
    <row r="62" spans="27:28" x14ac:dyDescent="0.25">
      <c r="AA62" s="40">
        <f>E16/AA61</f>
        <v>0</v>
      </c>
      <c r="AB62" s="39" t="s">
        <v>35</v>
      </c>
    </row>
    <row r="63" spans="27:28" x14ac:dyDescent="0.25">
      <c r="AA63" s="41">
        <f>6/AA64</f>
        <v>7.5949367088607591</v>
      </c>
      <c r="AB63" s="39" t="s">
        <v>36</v>
      </c>
    </row>
    <row r="64" spans="27:28" x14ac:dyDescent="0.25">
      <c r="AA64" s="39">
        <v>0.79</v>
      </c>
      <c r="AB64" s="39" t="s">
        <v>37</v>
      </c>
    </row>
    <row r="65" spans="27:28" x14ac:dyDescent="0.25">
      <c r="AA65" s="40">
        <f>E16/AA64</f>
        <v>0</v>
      </c>
      <c r="AB65" s="39" t="s">
        <v>38</v>
      </c>
    </row>
  </sheetData>
  <sheetProtection algorithmName="SHA-512" hashValue="q7sxyEHrQFyuf4qmtLkzgJ3O5+pXU1WCqx2zJK/EnuTqn3ttkECxNIeZBoUmTFqnW9Ky/8tLzQT6hIR68r3plg==" saltValue="1Oql9l5/nlBPKBk2BAW+6g==" spinCount="100000" sheet="1" objects="1" scenarios="1"/>
  <mergeCells count="1">
    <mergeCell ref="C32:G33"/>
  </mergeCells>
  <printOptions horizontalCentered="1" verticalCentered="1"/>
  <pageMargins left="0.31496062992125984" right="0.31496062992125984" top="0.15748031496062992" bottom="0.15748031496062992" header="0.19685039370078741" footer="0.19685039370078741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art DC Report" ma:contentTypeID="0x01010058DDEB47312E4967BFC1576B96E8C3D400352D0AFDAB8395499A1E09632EF1EDF700028D05D5EB898E4385682F2825A20DBF" ma:contentTypeVersion="9" ma:contentTypeDescription="" ma:contentTypeScope="" ma:versionID="9634e1cfd071d41e9edcca3b697963f4">
  <xsd:schema xmlns:xsd="http://www.w3.org/2001/XMLSchema" xmlns:xs="http://www.w3.org/2001/XMLSchema" xmlns:p="http://schemas.microsoft.com/office/2006/metadata/properties" xmlns:ns1="http://schemas.microsoft.com/sharepoint/v3" xmlns:ns2="4395f41c-d56d-4b33-b39b-c25e180121a3" xmlns:ns3="8a595c50-2dca-47f6-bd33-572168b4df0f" targetNamespace="http://schemas.microsoft.com/office/2006/metadata/properties" ma:root="true" ma:fieldsID="5862f4345328ba68c51b90c352796f27" ns1:_="" ns2:_="" ns3:_="">
    <xsd:import namespace="http://schemas.microsoft.com/sharepoint/v3"/>
    <xsd:import namespace="4395f41c-d56d-4b33-b39b-c25e180121a3"/>
    <xsd:import namespace="8a595c50-2dca-47f6-bd33-572168b4df0f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2:m2f4770ba8f44238ba90ebb9faff9089" minOccurs="0"/>
                <xsd:element ref="ns2:TaxCatchAll" minOccurs="0"/>
                <xsd:element ref="ns2:TaxCatchAllLabel" minOccurs="0"/>
                <xsd:element ref="ns2:lbc41b8b18144c28ac59306069cd5a82" minOccurs="0"/>
                <xsd:element ref="ns2:f9f7c4bcf78343dcb6b0e22788a9078c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 ma:readOnly="false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SearchPeopleOnly="false" ma:SharePointGroup="0" ma:internalName="Repor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format="Dropdown" ma:internalName="ReportCategory" ma:readOnly="false">
      <xsd:simpleType>
        <xsd:restriction base="dms:Choice">
          <xsd:enumeration value="Option 1"/>
          <xsd:enumeration value="Option 2"/>
        </xsd:restriction>
      </xsd:simpleType>
    </xsd:element>
    <xsd:element name="ReportStatus" ma:index="12" nillable="true" ma:displayName="Report Status" ma:description="Status of the report" ma:format="Dropdown" ma:internalName="ReportStatus" ma:readOnly="false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5f41c-d56d-4b33-b39b-c25e180121a3" elementFormDefault="qualified">
    <xsd:import namespace="http://schemas.microsoft.com/office/2006/documentManagement/types"/>
    <xsd:import namespace="http://schemas.microsoft.com/office/infopath/2007/PartnerControls"/>
    <xsd:element name="m2f4770ba8f44238ba90ebb9faff9089" ma:index="13" nillable="true" ma:taxonomy="true" ma:internalName="m2f4770ba8f44238ba90ebb9faff9089" ma:taxonomyFieldName="Hart_x0020_Department" ma:displayName="Hart Department" ma:readOnly="false" ma:fieldId="{62f4770b-a8f4-4238-ba90-ebb9faff9089}" ma:sspId="b8e89b95-c07d-4ed7-99e9-edecc0b199f2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cf6f7cf-17a6-461e-81e3-93d0561bb456}" ma:internalName="TaxCatchAll" ma:readOnly="false" ma:showField="CatchAllData" ma:web="4395f41c-d56d-4b33-b39b-c25e18012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cf6f7cf-17a6-461e-81e3-93d0561bb456}" ma:internalName="TaxCatchAllLabel" ma:readOnly="true" ma:showField="CatchAllDataLabel" ma:web="4395f41c-d56d-4b33-b39b-c25e18012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bc41b8b18144c28ac59306069cd5a82" ma:index="17" nillable="true" ma:taxonomy="true" ma:internalName="lbc41b8b18144c28ac59306069cd5a82" ma:taxonomyFieldName="Privacy" ma:displayName="Privacy" ma:readOnly="false" ma:fieldId="{5bc41b8b-1814-4c28-ac59-306069cd5a82}" ma:sspId="b8e89b95-c07d-4ed7-99e9-edecc0b199f2" ma:termSetId="3386ac4e-fdc8-402b-a6f1-8a1e30aad4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f7c4bcf78343dcb6b0e22788a9078c" ma:index="19" nillable="true" ma:taxonomy="true" ma:internalName="f9f7c4bcf78343dcb6b0e22788a9078c" ma:taxonomyFieldName="Subject_x0020_Matter" ma:displayName="Subject Matter" ma:readOnly="false" ma:fieldId="{f9f7c4bc-f783-43dc-b6b0-e22788a9078c}" ma:sspId="b8e89b95-c07d-4ed7-99e9-edecc0b199f2" ma:termSetId="54dafa2d-2003-4127-9de8-89623f2f080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95c50-2dca-47f6-bd33-572168b4df0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f7c4bcf78343dcb6b0e22788a9078c xmlns="4395f41c-d56d-4b33-b39b-c25e180121a3">
      <Terms xmlns="http://schemas.microsoft.com/office/infopath/2007/PartnerControls"/>
    </f9f7c4bcf78343dcb6b0e22788a9078c>
    <lbc41b8b18144c28ac59306069cd5a82 xmlns="4395f41c-d56d-4b33-b39b-c25e180121a3">
      <Terms xmlns="http://schemas.microsoft.com/office/infopath/2007/PartnerControls"/>
    </lbc41b8b18144c28ac59306069cd5a82>
    <TaxCatchAll xmlns="4395f41c-d56d-4b33-b39b-c25e180121a3" xsi:nil="true"/>
    <m2f4770ba8f44238ba90ebb9faff9089 xmlns="4395f41c-d56d-4b33-b39b-c25e180121a3">
      <Terms xmlns="http://schemas.microsoft.com/office/infopath/2007/PartnerControls"/>
    </m2f4770ba8f44238ba90ebb9faff9089>
    <lcf76f155ced4ddcb4097134ff3c332f xmlns="8a595c50-2dca-47f6-bd33-572168b4df0f" xsi:nil="true"/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Props1.xml><?xml version="1.0" encoding="utf-8"?>
<ds:datastoreItem xmlns:ds="http://schemas.openxmlformats.org/officeDocument/2006/customXml" ds:itemID="{75D21A7F-CD83-4A62-A6A3-15E53674D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95f41c-d56d-4b33-b39b-c25e180121a3"/>
    <ds:schemaRef ds:uri="8a595c50-2dca-47f6-bd33-572168b4d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E53A19-A849-4934-876F-C8D11F4CE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CB8855-8BCA-4218-AED8-E0C83EDDF7FC}">
  <ds:schemaRefs>
    <ds:schemaRef ds:uri="http://purl.org/dc/elements/1.1/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8a595c50-2dca-47f6-bd33-572168b4df0f"/>
    <ds:schemaRef ds:uri="http://schemas.microsoft.com/office/infopath/2007/PartnerControls"/>
    <ds:schemaRef ds:uri="4395f41c-d56d-4b33-b39b-c25e180121a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Instructions</vt:lpstr>
      <vt:lpstr>Calculator</vt:lpstr>
    </vt:vector>
  </TitlesOfParts>
  <Manager/>
  <Company>Hart District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Grist</dc:creator>
  <cp:keywords/>
  <dc:description/>
  <cp:lastModifiedBy>Alex Rosser-Trokas</cp:lastModifiedBy>
  <cp:revision/>
  <dcterms:created xsi:type="dcterms:W3CDTF">2013-01-23T15:23:08Z</dcterms:created>
  <dcterms:modified xsi:type="dcterms:W3CDTF">2024-11-07T16:03:24Z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0x01010058DDEB47312E4967BFC1576B96E8C3D400352D0AFDAB8395499A1E09632EF1EDF700028D05D5EB898E4385682F2825A20DBF</vt:lpwstr>
  </property>
  <property fmtid="{D5CDD505-2E9C-101B-9397-08002B2CF9AE}" pid="3" name="Privacy">
    <vt:lpwstr/>
  </property>
  <property fmtid="{D5CDD505-2E9C-101B-9397-08002B2CF9AE}" pid="4" name="TaxKeyword">
    <vt:lpwstr/>
  </property>
  <property fmtid="{D5CDD505-2E9C-101B-9397-08002B2CF9AE}" pid="5" name="Hart Department">
    <vt:lpwstr/>
  </property>
  <property fmtid="{D5CDD505-2E9C-101B-9397-08002B2CF9AE}" pid="6" name="Subject Matter">
    <vt:lpwstr/>
  </property>
  <property fmtid="{D5CDD505-2E9C-101B-9397-08002B2CF9AE}" pid="7" name="Document Type">
    <vt:lpwstr/>
  </property>
  <property fmtid="{D5CDD505-2E9C-101B-9397-08002B2CF9AE}" pid="8" name="wic_System_Copyright">
    <vt:lpwstr/>
  </property>
  <property fmtid="{D5CDD505-2E9C-101B-9397-08002B2CF9AE}" pid="9" name="ReportCategory">
    <vt:lpwstr/>
  </property>
  <property fmtid="{D5CDD505-2E9C-101B-9397-08002B2CF9AE}" pid="10" name="ReportDescription">
    <vt:lpwstr/>
  </property>
  <property fmtid="{D5CDD505-2E9C-101B-9397-08002B2CF9AE}" pid="11" name="ReportStatus">
    <vt:lpwstr/>
  </property>
  <property fmtid="{D5CDD505-2E9C-101B-9397-08002B2CF9AE}" pid="12" name="_ExtendedDescription">
    <vt:lpwstr/>
  </property>
  <property fmtid="{D5CDD505-2E9C-101B-9397-08002B2CF9AE}" pid="13" name="MediaServiceImageTags">
    <vt:lpwstr/>
  </property>
  <property fmtid="{D5CDD505-2E9C-101B-9397-08002B2CF9AE}" pid="14" name="TaxKeywordTaxHTField">
    <vt:lpwstr/>
  </property>
  <property fmtid="{D5CDD505-2E9C-101B-9397-08002B2CF9AE}" pid="15" name="c350606c0ebb4ccb87d46c55427aec54">
    <vt:lpwstr/>
  </property>
</Properties>
</file>